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70.経営企画部\300.財政課\100.財政担当係\ホームページ\掲載中ファイル\R1\財政状況資料集\"/>
    </mc:Choice>
  </mc:AlternateContent>
  <bookViews>
    <workbookView xWindow="0" yWindow="0" windowWidth="15360" windowHeight="7635" tabRatio="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<sst xmlns="http://schemas.openxmlformats.org/spreadsheetml/2006/main" count="1153" uniqueCount="583">
  <si>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</si>
  <si>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</si>
  <si>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</si>
  <si>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</si>
  <si>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</si>
  <si>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</si>
  <si>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</si>
  <si>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</si>
  <si>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</si>
  <si>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</si>
  <si>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</si>
  <si>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</si>
  <si>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</si>
  <si>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</si>
  <si>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</si>
  <si>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</si>
  <si>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</si>
  <si>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</si>
  <si>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</si>
  <si>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</si>
  <si>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</si>
  <si>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</si>
  <si>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</si>
  <si>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</si>
  <si>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</si>
  <si>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</si>
  <si>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</si>
  <si>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</si>
  <si>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</si>
  <si>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</si>
  <si>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</si>
  <si>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</si>
  <si>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</si>
  <si>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</si>
  <si>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</si>
  <si>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</si>
  <si>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</si>
  <si>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</si>
  <si>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</si>
  <si>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</si>
  <si>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</si>
  <si>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</si>
  <si>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</si>
  <si>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</si>
  <si>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</si>
  <si>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</si>
  <si>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</si>
  <si>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</si>
  <si>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</si>
  <si>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</si>
  <si>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</si>
  <si>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</si>
  <si>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</si>
  <si>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</si>
  <si>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</si>
  <si>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</si>
  <si>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</si>
  <si>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</si>
  <si>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</si>
  <si>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</si>
  <si>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</si>
  <si>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</si>
  <si>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</si>
  <si>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</si>
  <si>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</si>
  <si>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</si>
  <si>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</si>
  <si>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</si>
  <si>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</si>
  <si>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</si>
  <si>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</si>
  <si>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</si>
  <si>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</si>
  <si>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</si>
  <si>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</si>
  <si>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</si>
  <si>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</si>
  <si>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</si>
  <si>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</si>
  <si>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</si>
  <si>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</si>
  <si>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</si>
  <si>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</si>
  <si>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</si>
  <si>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</si>
  <si>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</si>
  <si>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</si>
  <si>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</si>
  <si>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</si>
  <si>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</si>
  <si>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</si>
  <si>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</si>
  <si>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</si>
  <si>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</si>
  <si>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</si>
  <si>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</si>
  <si>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</si>
  <si>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</si>
  <si>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</si>
  <si>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</si>
  <si>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</si>
  <si>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</si>
  <si>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</si>
  <si>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</si>
  <si>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</si>
  <si>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</si>
  <si>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</si>
  <si>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</si>
  <si>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</si>
  <si>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</si>
  <si>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</si>
  <si>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</si>
  <si>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</si>
  <si>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</si>
  <si>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</si>
  <si>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</si>
  <si>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</si>
  <si>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</si>
  <si>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</si>
  <si>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</si>
  <si>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</si>
  <si>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</si>
  <si>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</si>
  <si>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</si>
  <si>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</si>
  <si>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</si>
  <si>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</si>
  <si>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</si>
  <si>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</si>
  <si>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</si>
  <si>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</si>
  <si>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</si>
  <si>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</si>
  <si>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</si>
  <si>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</si>
  <si>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</si>
  <si>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</si>
  <si>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</si>
  <si>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</si>
  <si>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</si>
  <si>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</si>
  <si>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</si>
  <si>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</si>
  <si>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</si>
  <si>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</si>
  <si>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</si>
  <si>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</si>
  <si>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</si>
  <si>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</si>
  <si>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</si>
  <si>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</si>
  <si>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</si>
  <si>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</si>
  <si>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</si>
  <si>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</si>
  <si>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</si>
  <si>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</si>
  <si>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</si>
  <si>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</si>
  <si>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</si>
  <si>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</si>
  <si>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</si>
  <si>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</si>
  <si>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</si>
  <si>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</si>
  <si>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</si>
  <si>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</si>
  <si>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</si>
  <si>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</si>
  <si>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</si>
  <si>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</si>
  <si>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</si>
  <si>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</si>
  <si>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</si>
  <si>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</si>
  <si>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</si>
  <si>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</si>
  <si>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</si>
  <si>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</si>
  <si>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</si>
  <si>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</si>
  <si>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</si>
  <si>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</si>
  <si>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</si>
  <si>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</si>
  <si>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</si>
  <si>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</si>
  <si>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</si>
  <si>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</si>
  <si>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</si>
  <si>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</si>
  <si>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</si>
  <si>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</si>
  <si>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</si>
  <si>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</si>
  <si>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</si>
  <si>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</si>
  <si>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</si>
  <si>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</si>
  <si>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</si>
  <si>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</si>
  <si>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</si>
  <si>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</si>
  <si>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</si>
  <si>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</si>
  <si>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</si>
  <si>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</si>
  <si>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</si>
  <si>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</si>
  <si>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</si>
  <si>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</si>
  <si>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</si>
  <si>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東京都江戸川区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</si>
  <si>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</si>
  <si>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</si>
  <si>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</si>
  <si>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</si>
  <si>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</si>
  <si>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</si>
  <si>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</si>
  <si>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</si>
  <si>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</si>
  <si>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</si>
  <si>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</si>
  <si>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</si>
  <si>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</si>
  <si>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</si>
  <si>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</si>
  <si>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</si>
  <si>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</si>
  <si>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</si>
  <si>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</si>
  <si>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</si>
  <si>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</si>
  <si>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</si>
  <si>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</si>
  <si>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</si>
  <si>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</si>
  <si>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</si>
  <si>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</si>
  <si>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</si>
  <si>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</si>
  <si>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</si>
  <si>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</si>
  <si>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</si>
  <si>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</si>
  <si>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</si>
  <si>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</si>
  <si>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</si>
  <si>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</si>
  <si>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</si>
  <si>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</si>
  <si>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</si>
  <si>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</si>
  <si>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</si>
  <si>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</si>
  <si>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</si>
  <si>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</si>
  <si>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</si>
  <si>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</si>
  <si>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</si>
  <si>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</si>
  <si>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</si>
  <si>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</si>
  <si>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</si>
  <si>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</si>
  <si>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</si>
  <si>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</si>
  <si>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</si>
  <si>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</si>
  <si>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</si>
  <si>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</si>
  <si>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</si>
  <si>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</si>
  <si>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</si>
  <si>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</si>
  <si>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</si>
  <si>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</si>
  <si>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</si>
  <si>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</si>
  <si>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</si>
  <si>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</si>
  <si>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</si>
  <si>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</si>
  <si>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</si>
  <si>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</si>
  <si>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</si>
  <si>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</si>
  <si>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</si>
  <si>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</si>
  <si>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</si>
  <si>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</si>
  <si>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</si>
  <si>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</si>
  <si>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</si>
  <si>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</si>
  <si>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</si>
  <si>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</si>
  <si>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</si>
  <si>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</si>
  <si>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</si>
  <si>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</si>
  <si>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</si>
  <si>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</si>
  <si>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</si>
  <si>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</si>
  <si>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</si>
  <si>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</si>
  <si>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</si>
  <si>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</si>
  <si>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</si>
  <si>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</si>
  <si>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</si>
  <si>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</si>
  <si>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</si>
  <si>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</si>
  <si>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</si>
  <si>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</si>
  <si>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</si>
  <si>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</si>
  <si>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</si>
  <si>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</si>
  <si>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</si>
  <si>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</si>
  <si>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</si>
  <si>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</si>
  <si>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</si>
  <si>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</si>
  <si>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</si>
  <si>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</si>
  <si>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</si>
  <si>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</si>
  <si>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</si>
  <si>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</si>
  <si>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</si>
  <si>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</si>
  <si>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</si>
  <si>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</si>
  <si>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</si>
  <si>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</si>
  <si>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</si>
  <si>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</si>
  <si>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</si>
  <si>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</si>
  <si>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</si>
  <si>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</si>
  <si>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</si>
  <si>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</si>
  <si>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</si>
  <si>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</si>
  <si>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</si>
  <si>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</si>
  <si>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</si>
  <si>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</si>
  <si>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</si>
  <si>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</si>
  <si>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</si>
  <si>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</si>
  <si>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</si>
  <si>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</si>
  <si>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</si>
  <si>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</si>
  <si>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東京都江戸川区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</si>
  <si>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</si>
  <si>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</si>
  <si>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</si>
  <si>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</si>
  <si>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</si>
  <si>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</si>
  <si>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</si>
  <si>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</si>
  <si>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</si>
  <si>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</si>
  <si>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</si>
  <si>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</si>
  <si>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</si>
  <si>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</si>
  <si>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</si>
  <si>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</si>
  <si>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</si>
  <si>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</si>
  <si>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</si>
  <si>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</si>
  <si>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</si>
  <si>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</si>
  <si>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</si>
  <si>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</si>
  <si>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</si>
  <si>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</si>
  <si>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</si>
  <si>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</si>
  <si>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</si>
  <si>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</si>
  <si>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</si>
  <si>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</si>
  <si>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</si>
  <si>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</si>
  <si>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</si>
  <si>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</si>
  <si>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</si>
  <si>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</si>
  <si>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</si>
  <si>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</si>
  <si>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</si>
  <si>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</si>
  <si>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</si>
  <si>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</si>
  <si>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</si>
  <si>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</si>
  <si>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</si>
  <si>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</si>
  <si>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</si>
  <si>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</si>
  <si>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</si>
  <si>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</si>
  <si>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</si>
  <si>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</si>
  <si>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</si>
  <si>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</si>
  <si>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</si>
  <si>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</si>
  <si>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</si>
  <si>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</si>
  <si>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</si>
  <si>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</si>
  <si>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</si>
  <si>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</si>
  <si>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</si>
  <si>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</si>
  <si>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</si>
  <si>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</si>
  <si>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</si>
  <si>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</si>
  <si>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</si>
  <si>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</si>
  <si>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</si>
  <si>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</si>
  <si>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</si>
  <si>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</si>
  <si>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</si>
  <si>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</si>
  <si>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</si>
  <si>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</si>
  <si>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</si>
  <si>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</si>
  <si>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</si>
  <si>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</si>
  <si>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</si>
  <si>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</si>
  <si>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</si>
  <si>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</si>
  <si>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</si>
  <si>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</si>
  <si>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</si>
  <si>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</si>
  <si>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</si>
  <si>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</si>
  <si>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</si>
  <si>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</si>
  <si>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</si>
  <si>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</si>
  <si>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</si>
  <si>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</si>
  <si>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</si>
  <si>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</si>
  <si>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</si>
  <si>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</si>
  <si>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</si>
  <si>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</si>
  <si>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</si>
  <si>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</si>
  <si>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</si>
  <si>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</si>
  <si>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</si>
  <si>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</si>
  <si>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</si>
  <si>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</si>
  <si>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</si>
  <si>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</si>
  <si>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</si>
  <si>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</si>
  <si>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</si>
  <si>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</si>
  <si>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</si>
  <si>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</si>
  <si>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</si>
  <si>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</si>
  <si>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</si>
  <si>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</si>
  <si>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</si>
  <si>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</si>
  <si>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</si>
  <si>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</si>
  <si>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</si>
  <si>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</si>
  <si>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</si>
  <si>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</si>
  <si>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</si>
  <si>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</si>
  <si>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</si>
  <si>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</si>
  <si>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</si>
  <si>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</si>
  <si>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</si>
  <si>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</si>
  <si>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</si>
  <si>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</si>
  <si>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</si>
  <si>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</si>
  <si>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</si>
  <si>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</si>
  <si>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</si>
  <si>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</si>
  <si>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</si>
  <si>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</si>
  <si>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</si>
  <si>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</si>
  <si>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</si>
  <si>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</si>
  <si>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</si>
  <si>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</si>
  <si>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</si>
  <si>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</si>
  <si>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</si>
  <si>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</si>
  <si>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</si>
  <si>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</si>
  <si>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</si>
  <si>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</si>
  <si>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</si>
  <si>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</si>
  <si>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</si>
  <si>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</si>
  <si>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</si>
  <si>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</si>
  <si>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</si>
  <si>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</si>
  <si>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</si>
  <si>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</si>
  <si>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</si>
  <si>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</si>
  <si>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</si>
  <si>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</si>
  <si>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</si>
  <si>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</si>
  <si>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</si>
  <si>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</si>
  <si>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</si>
  <si>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</si>
  <si>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</si>
  <si>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</si>
  <si>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</si>
  <si>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</si>
  <si>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</si>
  <si>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0.07</t>
  </si>
  <si>
    <t>一般会計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</si>
  <si>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</si>
  <si>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</si>
  <si>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</si>
  <si>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</si>
  <si>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</si>
  <si>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</si>
  <si>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</si>
  <si>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</si>
  <si>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</si>
  <si>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</si>
  <si>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</si>
  <si>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えどがわ環境財団</t>
    <rPh sb="4" eb="6">
      <t>カンキョウ</t>
    </rPh>
    <rPh sb="6" eb="8">
      <t>ザイダン</t>
    </rPh>
    <phoneticPr fontId="2"/>
  </si>
  <si>
    <t>-</t>
    <phoneticPr fontId="2"/>
  </si>
  <si>
    <t>特別区人事・厚生事務組合</t>
    <phoneticPr fontId="2"/>
  </si>
  <si>
    <t>特別区競馬組合</t>
    <phoneticPr fontId="2"/>
  </si>
  <si>
    <t>東京二十三区清掃一部事務組合</t>
    <phoneticPr fontId="2"/>
  </si>
  <si>
    <t>東京都後期高齢者医療広域連合（一般会計）</t>
    <phoneticPr fontId="2"/>
  </si>
  <si>
    <t>東京都後期高齢者医療広域連合
（後期高齢者医療特別会計）</t>
    <phoneticPr fontId="2"/>
  </si>
  <si>
    <t>-</t>
    <phoneticPr fontId="2"/>
  </si>
  <si>
    <t>法適用</t>
    <rPh sb="0" eb="1">
      <t>ホウ</t>
    </rPh>
    <rPh sb="1" eb="3">
      <t>テキヨウ</t>
    </rPh>
    <phoneticPr fontId="2"/>
  </si>
  <si>
    <t>-</t>
    <phoneticPr fontId="2"/>
  </si>
  <si>
    <t>-</t>
    <phoneticPr fontId="2"/>
  </si>
  <si>
    <t>教育施設整備基金</t>
    <rPh sb="0" eb="2">
      <t>キョウイク</t>
    </rPh>
    <rPh sb="2" eb="4">
      <t>シセツ</t>
    </rPh>
    <rPh sb="4" eb="6">
      <t>セイビ</t>
    </rPh>
    <rPh sb="6" eb="8">
      <t>キキン</t>
    </rPh>
    <phoneticPr fontId="2"/>
  </si>
  <si>
    <t>大型区民施設及び庁舎等整備基金</t>
    <rPh sb="0" eb="2">
      <t>オオガタ</t>
    </rPh>
    <rPh sb="2" eb="4">
      <t>クミン</t>
    </rPh>
    <rPh sb="4" eb="6">
      <t>シセツ</t>
    </rPh>
    <rPh sb="6" eb="7">
      <t>オヨ</t>
    </rPh>
    <rPh sb="8" eb="10">
      <t>チョウシャ</t>
    </rPh>
    <rPh sb="10" eb="11">
      <t>トウ</t>
    </rPh>
    <rPh sb="11" eb="13">
      <t>セイビ</t>
    </rPh>
    <rPh sb="13" eb="15">
      <t>キキン</t>
    </rPh>
    <phoneticPr fontId="2"/>
  </si>
  <si>
    <t>JR小岩駅周辺地区等街づくり基金</t>
    <rPh sb="2" eb="4">
      <t>コイワ</t>
    </rPh>
    <rPh sb="4" eb="5">
      <t>エキ</t>
    </rPh>
    <rPh sb="5" eb="7">
      <t>シュウヘン</t>
    </rPh>
    <rPh sb="7" eb="9">
      <t>チク</t>
    </rPh>
    <rPh sb="9" eb="10">
      <t>トウ</t>
    </rPh>
    <rPh sb="10" eb="11">
      <t>マチ</t>
    </rPh>
    <rPh sb="14" eb="16">
      <t>キキン</t>
    </rPh>
    <phoneticPr fontId="2"/>
  </si>
  <si>
    <t>災害対策基金</t>
    <rPh sb="0" eb="2">
      <t>サイガイ</t>
    </rPh>
    <rPh sb="2" eb="4">
      <t>タイサク</t>
    </rPh>
    <rPh sb="4" eb="6">
      <t>キキン</t>
    </rPh>
    <phoneticPr fontId="2"/>
  </si>
  <si>
    <t>青少年の翼基金</t>
    <rPh sb="0" eb="3">
      <t>セイショウネン</t>
    </rPh>
    <rPh sb="4" eb="5">
      <t>ツバサ</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</si>
</sst>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3EEA-491B-BFDF-146AD5FF96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31913</c:v>
                </c:pt>
                <c:pt idx="1">
                  <c:v>26278</c:v>
                </c:pt>
                <c:pt idx="2">
                  <c:v>33961</c:v>
                </c:pt>
                <c:pt idx="3">
                  <c:v>36584</c:v>
                </c:pt>
                <c:pt idx="4">
                  <c:v>36725</c:v>
                </c:pt>
              </c:numCache>
            </c:numRef>
          </c:val>
          <c:smooth val="0"/>
          <c:extLst>
            <c:ext xmlns:c16="http://schemas.microsoft.com/office/drawing/2014/chart" uri="{C3380CC4-5D6E-409C-BE32-E72D297353CC}">
              <c16:uniqueId val="{00000001-3EEA-491B-BFDF-146AD5FF96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6.51</c:v>
                </c:pt>
                <c:pt idx="1">
                  <c:v>4.71</c:v>
                </c:pt>
                <c:pt idx="2">
                  <c:v>5.19</c:v>
                </c:pt>
                <c:pt idx="3">
                  <c:v>5.4</c:v>
                </c:pt>
                <c:pt idx="4">
                  <c:v>5.52</c:v>
                </c:pt>
              </c:numCache>
            </c:numRef>
          </c:val>
          <c:extLst>
            <c:ext xmlns:c16="http://schemas.microsoft.com/office/drawing/2014/chart" uri="{C3380CC4-5D6E-409C-BE32-E72D297353CC}">
              <c16:uniqueId val="{00000000-F2C0-4F4D-A850-3CB490A042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26.04</c:v>
                </c:pt>
                <c:pt idx="1">
                  <c:v>26.84</c:v>
                </c:pt>
                <c:pt idx="2">
                  <c:v>26.2</c:v>
                </c:pt>
                <c:pt idx="3">
                  <c:v>27</c:v>
                </c:pt>
                <c:pt idx="4">
                  <c:v>25.86</c:v>
                </c:pt>
              </c:numCache>
            </c:numRef>
          </c:val>
          <c:extLst>
            <c:ext xmlns:c16="http://schemas.microsoft.com/office/drawing/2014/chart" uri="{C3380CC4-5D6E-409C-BE32-E72D297353CC}">
              <c16:uniqueId val="{00000001-F2C0-4F4D-A850-3CB490A042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9.9700000000000006</c:v>
                </c:pt>
                <c:pt idx="1">
                  <c:v>0.6</c:v>
                </c:pt>
                <c:pt idx="2">
                  <c:v>0.66</c:v>
                </c:pt>
                <c:pt idx="3">
                  <c:v>0.1</c:v>
                </c:pt>
                <c:pt idx="4">
                  <c:v>-7.0000000000000007E-2</c:v>
                </c:pt>
              </c:numCache>
            </c:numRef>
          </c:val>
          <c:smooth val="0"/>
          <c:extLst>
            <c:ext xmlns:c16="http://schemas.microsoft.com/office/drawing/2014/chart" uri="{C3380CC4-5D6E-409C-BE32-E72D297353CC}">
              <c16:uniqueId val="{00000002-F2C0-4F4D-A850-3CB490A042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45-424F-94C9-A2D24689C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45-424F-94C9-A2D24689CE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45-424F-94C9-A2D24689CEF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45-424F-94C9-A2D24689CEF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45-424F-94C9-A2D24689CEF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145-424F-94C9-A2D24689CEF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0.1</c:v>
                </c:pt>
                <c:pt idx="4">
                  <c:v>#N/A</c:v>
                </c:pt>
                <c:pt idx="5">
                  <c:v>0.06</c:v>
                </c:pt>
                <c:pt idx="6">
                  <c:v>#N/A</c:v>
                </c:pt>
                <c:pt idx="7">
                  <c:v>0.08</c:v>
                </c:pt>
                <c:pt idx="8">
                  <c:v>#N/A</c:v>
                </c:pt>
                <c:pt idx="9">
                  <c:v>0.1</c:v>
                </c:pt>
              </c:numCache>
            </c:numRef>
          </c:val>
          <c:extLst>
            <c:ext xmlns:c16="http://schemas.microsoft.com/office/drawing/2014/chart" uri="{C3380CC4-5D6E-409C-BE32-E72D297353CC}">
              <c16:uniqueId val="{00000006-4145-424F-94C9-A2D24689CEF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1.59</c:v>
                </c:pt>
                <c:pt idx="2">
                  <c:v>#N/A</c:v>
                </c:pt>
                <c:pt idx="3">
                  <c:v>1</c:v>
                </c:pt>
                <c:pt idx="4">
                  <c:v>#N/A</c:v>
                </c:pt>
                <c:pt idx="5">
                  <c:v>1.58</c:v>
                </c:pt>
                <c:pt idx="6">
                  <c:v>#N/A</c:v>
                </c:pt>
                <c:pt idx="7">
                  <c:v>1.91</c:v>
                </c:pt>
                <c:pt idx="8">
                  <c:v>#N/A</c:v>
                </c:pt>
                <c:pt idx="9">
                  <c:v>0.38</c:v>
                </c:pt>
              </c:numCache>
            </c:numRef>
          </c:val>
          <c:extLst>
            <c:ext xmlns:c16="http://schemas.microsoft.com/office/drawing/2014/chart" uri="{C3380CC4-5D6E-409C-BE32-E72D297353CC}">
              <c16:uniqueId val="{00000007-4145-424F-94C9-A2D24689CEF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0.55000000000000004</c:v>
                </c:pt>
                <c:pt idx="2">
                  <c:v>#N/A</c:v>
                </c:pt>
                <c:pt idx="3">
                  <c:v>0.56000000000000005</c:v>
                </c:pt>
                <c:pt idx="4">
                  <c:v>#N/A</c:v>
                </c:pt>
                <c:pt idx="5">
                  <c:v>0.66</c:v>
                </c:pt>
                <c:pt idx="6">
                  <c:v>#N/A</c:v>
                </c:pt>
                <c:pt idx="7">
                  <c:v>0.99</c:v>
                </c:pt>
                <c:pt idx="8">
                  <c:v>#N/A</c:v>
                </c:pt>
                <c:pt idx="9">
                  <c:v>0.94</c:v>
                </c:pt>
              </c:numCache>
            </c:numRef>
          </c:val>
          <c:extLst>
            <c:ext xmlns:c16="http://schemas.microsoft.com/office/drawing/2014/chart" uri="{C3380CC4-5D6E-409C-BE32-E72D297353CC}">
              <c16:uniqueId val="{00000008-4145-424F-94C9-A2D24689CE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c:v>
                </c:pt>
                <c:pt idx="2">
                  <c:v>#N/A</c:v>
                </c:pt>
                <c:pt idx="3">
                  <c:v>4.7</c:v>
                </c:pt>
                <c:pt idx="4">
                  <c:v>#N/A</c:v>
                </c:pt>
                <c:pt idx="5">
                  <c:v>5.19</c:v>
                </c:pt>
                <c:pt idx="6">
                  <c:v>#N/A</c:v>
                </c:pt>
                <c:pt idx="7">
                  <c:v>5.39</c:v>
                </c:pt>
                <c:pt idx="8">
                  <c:v>#N/A</c:v>
                </c:pt>
                <c:pt idx="9">
                  <c:v>5.51</c:v>
                </c:pt>
              </c:numCache>
            </c:numRef>
          </c:val>
          <c:extLst>
            <c:ext xmlns:c16="http://schemas.microsoft.com/office/drawing/2014/chart" uri="{C3380CC4-5D6E-409C-BE32-E72D297353CC}">
              <c16:uniqueId val="{00000009-4145-424F-94C9-A2D24689C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10839</c:v>
                </c:pt>
                <c:pt idx="5">
                  <c:v>11484</c:v>
                </c:pt>
                <c:pt idx="8">
                  <c:v>11250</c:v>
                </c:pt>
                <c:pt idx="11">
                  <c:v>10979</c:v>
                </c:pt>
                <c:pt idx="14">
                  <c:v>10705</c:v>
                </c:pt>
              </c:numCache>
            </c:numRef>
          </c:val>
          <c:extLst>
            <c:ext xmlns:c16="http://schemas.microsoft.com/office/drawing/2014/chart" uri="{C3380CC4-5D6E-409C-BE32-E72D297353CC}">
              <c16:uniqueId val="{00000000-3907-4497-AB9E-98DEC7AC5F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07-4497-AB9E-98DEC7AC5F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07-4497-AB9E-98DEC7AC5F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341</c:v>
                </c:pt>
                <c:pt idx="3">
                  <c:v>322</c:v>
                </c:pt>
                <c:pt idx="6">
                  <c:v>190</c:v>
                </c:pt>
                <c:pt idx="9">
                  <c:v>163</c:v>
                </c:pt>
                <c:pt idx="12">
                  <c:v>178</c:v>
                </c:pt>
              </c:numCache>
            </c:numRef>
          </c:val>
          <c:extLst>
            <c:ext xmlns:c16="http://schemas.microsoft.com/office/drawing/2014/chart" uri="{C3380CC4-5D6E-409C-BE32-E72D297353CC}">
              <c16:uniqueId val="{00000003-3907-4497-AB9E-98DEC7AC5F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07-4497-AB9E-98DEC7AC5F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5-3907-4497-AB9E-98DEC7AC5F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07-4497-AB9E-98DEC7AC5F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1921</c:v>
                </c:pt>
                <c:pt idx="3">
                  <c:v>1968</c:v>
                </c:pt>
                <c:pt idx="6">
                  <c:v>2049</c:v>
                </c:pt>
                <c:pt idx="9">
                  <c:v>2155</c:v>
                </c:pt>
                <c:pt idx="12">
                  <c:v>2044</c:v>
                </c:pt>
              </c:numCache>
            </c:numRef>
          </c:val>
          <c:extLst>
            <c:ext xmlns:c16="http://schemas.microsoft.com/office/drawing/2014/chart" uri="{C3380CC4-5D6E-409C-BE32-E72D297353CC}">
              <c16:uniqueId val="{00000007-3907-4497-AB9E-98DEC7AC5F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-8547</c:v>
                </c:pt>
                <c:pt idx="2">
                  <c:v>#N/A</c:v>
                </c:pt>
                <c:pt idx="3">
                  <c:v>#N/A</c:v>
                </c:pt>
                <c:pt idx="4">
                  <c:v>-9174</c:v>
                </c:pt>
                <c:pt idx="5">
                  <c:v>#N/A</c:v>
                </c:pt>
                <c:pt idx="6">
                  <c:v>#N/A</c:v>
                </c:pt>
                <c:pt idx="7">
                  <c:v>-9001</c:v>
                </c:pt>
                <c:pt idx="8">
                  <c:v>#N/A</c:v>
                </c:pt>
                <c:pt idx="9">
                  <c:v>#N/A</c:v>
                </c:pt>
                <c:pt idx="10">
                  <c:v>-8661</c:v>
                </c:pt>
                <c:pt idx="11">
                  <c:v>#N/A</c:v>
                </c:pt>
                <c:pt idx="12">
                  <c:v>#N/A</c:v>
                </c:pt>
                <c:pt idx="13">
                  <c:v>-8483</c:v>
                </c:pt>
                <c:pt idx="14">
                  <c:v>#N/A</c:v>
                </c:pt>
              </c:numCache>
            </c:numRef>
          </c:val>
          <c:smooth val="0"/>
          <c:extLst>
            <c:ext xmlns:c16="http://schemas.microsoft.com/office/drawing/2014/chart" uri="{C3380CC4-5D6E-409C-BE32-E72D297353CC}">
              <c16:uniqueId val="{00000008-3907-4497-AB9E-98DEC7AC5F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135629</c:v>
                </c:pt>
                <c:pt idx="5">
                  <c:v>126269</c:v>
                </c:pt>
                <c:pt idx="8">
                  <c:v>116836</c:v>
                </c:pt>
                <c:pt idx="11">
                  <c:v>107572</c:v>
                </c:pt>
                <c:pt idx="14">
                  <c:v>98023</c:v>
                </c:pt>
              </c:numCache>
            </c:numRef>
          </c:val>
          <c:extLst>
            <c:ext xmlns:c16="http://schemas.microsoft.com/office/drawing/2014/chart" uri="{C3380CC4-5D6E-409C-BE32-E72D297353CC}">
              <c16:uniqueId val="{00000000-ABB4-47A1-A80D-E5FC99475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B4-47A1-A80D-E5FC99475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133602</c:v>
                </c:pt>
                <c:pt idx="5">
                  <c:v>159518</c:v>
                </c:pt>
                <c:pt idx="8">
                  <c:v>179686</c:v>
                </c:pt>
                <c:pt idx="11">
                  <c:v>197746</c:v>
                </c:pt>
                <c:pt idx="14">
                  <c:v>213121</c:v>
                </c:pt>
              </c:numCache>
            </c:numRef>
          </c:val>
          <c:extLst>
            <c:ext xmlns:c16="http://schemas.microsoft.com/office/drawing/2014/chart" uri="{C3380CC4-5D6E-409C-BE32-E72D297353CC}">
              <c16:uniqueId val="{00000002-ABB4-47A1-A80D-E5FC99475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B4-47A1-A80D-E5FC99475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B4-47A1-A80D-E5FC99475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B4-47A1-A80D-E5FC99475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28966</c:v>
                </c:pt>
                <c:pt idx="3">
                  <c:v>29618</c:v>
                </c:pt>
                <c:pt idx="6">
                  <c:v>26025</c:v>
                </c:pt>
                <c:pt idx="9">
                  <c:v>28358</c:v>
                </c:pt>
                <c:pt idx="12">
                  <c:v>26648</c:v>
                </c:pt>
              </c:numCache>
            </c:numRef>
          </c:val>
          <c:extLst>
            <c:ext xmlns:c16="http://schemas.microsoft.com/office/drawing/2014/chart" uri="{C3380CC4-5D6E-409C-BE32-E72D297353CC}">
              <c16:uniqueId val="{00000006-ABB4-47A1-A80D-E5FC99475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1865</c:v>
                </c:pt>
                <c:pt idx="3">
                  <c:v>1784</c:v>
                </c:pt>
                <c:pt idx="6">
                  <c:v>1875</c:v>
                </c:pt>
                <c:pt idx="9">
                  <c:v>2225</c:v>
                </c:pt>
                <c:pt idx="12">
                  <c:v>2224</c:v>
                </c:pt>
              </c:numCache>
            </c:numRef>
          </c:val>
          <c:extLst>
            <c:ext xmlns:c16="http://schemas.microsoft.com/office/drawing/2014/chart" uri="{C3380CC4-5D6E-409C-BE32-E72D297353CC}">
              <c16:uniqueId val="{00000007-ABB4-47A1-A80D-E5FC99475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BB4-47A1-A80D-E5FC99475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B4-47A1-A80D-E5FC99475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14326</c:v>
                </c:pt>
                <c:pt idx="3">
                  <c:v>13715</c:v>
                </c:pt>
                <c:pt idx="6">
                  <c:v>13680</c:v>
                </c:pt>
                <c:pt idx="9">
                  <c:v>13884</c:v>
                </c:pt>
                <c:pt idx="12">
                  <c:v>13207</c:v>
                </c:pt>
              </c:numCache>
            </c:numRef>
          </c:val>
          <c:extLst>
            <c:ext xmlns:c16="http://schemas.microsoft.com/office/drawing/2014/chart" uri="{C3380CC4-5D6E-409C-BE32-E72D297353CC}">
              <c16:uniqueId val="{0000000A-ABB4-47A1-A80D-E5FC99475D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B4-47A1-A80D-E5FC99475D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42179</c:v>
                </c:pt>
                <c:pt idx="1">
                  <c:v>42209</c:v>
                </c:pt>
                <c:pt idx="2">
                  <c:v>41650</c:v>
                </c:pt>
              </c:numCache>
            </c:numRef>
          </c:val>
          <c:extLst>
            <c:ext xmlns:c16="http://schemas.microsoft.com/office/drawing/2014/chart" uri="{C3380CC4-5D6E-409C-BE32-E72D297353CC}">
              <c16:uniqueId val="{00000000-3740-426E-BFA0-98066DE71D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2062</c:v>
                </c:pt>
                <c:pt idx="1">
                  <c:v>2063</c:v>
                </c:pt>
                <c:pt idx="2">
                  <c:v>2063</c:v>
                </c:pt>
              </c:numCache>
            </c:numRef>
          </c:val>
          <c:extLst>
            <c:ext xmlns:c16="http://schemas.microsoft.com/office/drawing/2014/chart" uri="{C3380CC4-5D6E-409C-BE32-E72D297353CC}">
              <c16:uniqueId val="{00000001-3740-426E-BFA0-98066DE71D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120878</c:v>
                </c:pt>
                <c:pt idx="1">
                  <c:v>138791</c:v>
                </c:pt>
                <c:pt idx="2">
                  <c:v>156582</c:v>
                </c:pt>
              </c:numCache>
            </c:numRef>
          </c:val>
          <c:extLst>
            <c:ext xmlns:c16="http://schemas.microsoft.com/office/drawing/2014/chart" uri="{C3380CC4-5D6E-409C-BE32-E72D297353CC}">
              <c16:uniqueId val="{00000002-3740-426E-BFA0-98066DE71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収入などの自主財源の割合が低く、財調交付金や国・都支出金などの依存財源の割合が高いため、若干の数値の上昇はあるものの、依然として類似団体平均値を下回る不安定な財政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そのような中で特別区税における積極的な納税勧奨や歳出事業の見直しなど、歳入・歳出の両面から健全財政を堅持する取組みを進めている。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29369</xdr:rowOff>
    </xdr:to>
    <xdr:cxnSp macro="">
      <xdr:nvCxnSpPr>
        <xdr:cNvPr id="73" name="直線コネクタ 72"/>
        <xdr:cNvCxnSpPr/>
      </xdr:nvCxnSpPr>
      <xdr:spPr>
        <a:xfrm>
          <a:off x="4114800" y="7573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44450</xdr:rowOff>
    </xdr:to>
    <xdr:cxnSp macro="">
      <xdr:nvCxnSpPr>
        <xdr:cNvPr id="76" name="直線コネクタ 75"/>
        <xdr:cNvCxnSpPr/>
      </xdr:nvCxnSpPr>
      <xdr:spPr>
        <a:xfrm flipV="1">
          <a:off x="3225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59531</xdr:rowOff>
    </xdr:to>
    <xdr:cxnSp macro="">
      <xdr:nvCxnSpPr>
        <xdr:cNvPr id="79" name="直線コネクタ 78"/>
        <xdr:cNvCxnSpPr/>
      </xdr:nvCxnSpPr>
      <xdr:spPr>
        <a:xfrm flipV="1">
          <a:off x="2336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59531</xdr:rowOff>
    </xdr:from>
    <xdr:to>
      <xdr:col>11</xdr:col>
      <xdr:colOff>31750</xdr:colOff>
      <xdr:row>44</xdr:row>
      <xdr:rowOff>74613</xdr:rowOff>
    </xdr:to>
    <xdr:cxnSp macro="">
      <xdr:nvCxnSpPr>
        <xdr:cNvPr id="82" name="直線コネクタ 81"/>
        <xdr:cNvCxnSpPr/>
      </xdr:nvCxnSpPr>
      <xdr:spPr>
        <a:xfrm flipV="1">
          <a:off x="1447800" y="76033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150019</xdr:rowOff>
    </xdr:from>
    <xdr:to>
      <xdr:col>23</xdr:col>
      <xdr:colOff>184150</xdr:colOff>
      <xdr:row>44</xdr:row>
      <xdr:rowOff>80169</xdr:rowOff>
    </xdr:to>
    <xdr:sp macro="" textlink="">
      <xdr:nvSpPr>
        <xdr:cNvPr id="92" name="楕円 91"/>
        <xdr:cNvSpPr/>
      </xdr:nvSpPr>
      <xdr:spPr>
        <a:xfrm>
          <a:off x="49022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45896</xdr:rowOff>
    </xdr:from>
    <xdr:ext cx="762000" cy="259045"/>
    <xdr:sp macro="" textlink="">
      <xdr:nvSpPr>
        <xdr:cNvPr id="93" name="財政力該当値テキスト"/>
        <xdr:cNvSpPr txBox="1"/>
      </xdr:nvSpPr>
      <xdr:spPr>
        <a:xfrm>
          <a:off x="5041900" y="741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6" name="楕円 95"/>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7" name="テキスト ボックス 96"/>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8731</xdr:rowOff>
    </xdr:from>
    <xdr:to>
      <xdr:col>11</xdr:col>
      <xdr:colOff>82550</xdr:colOff>
      <xdr:row>44</xdr:row>
      <xdr:rowOff>110331</xdr:rowOff>
    </xdr:to>
    <xdr:sp macro="" textlink="">
      <xdr:nvSpPr>
        <xdr:cNvPr id="98" name="楕円 97"/>
        <xdr:cNvSpPr/>
      </xdr:nvSpPr>
      <xdr:spPr>
        <a:xfrm>
          <a:off x="2286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95108</xdr:rowOff>
    </xdr:from>
    <xdr:ext cx="762000" cy="259045"/>
    <xdr:sp macro="" textlink="">
      <xdr:nvSpPr>
        <xdr:cNvPr id="99" name="テキスト ボックス 98"/>
        <xdr:cNvSpPr txBox="1"/>
      </xdr:nvSpPr>
      <xdr:spPr>
        <a:xfrm>
          <a:off x="1955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100" name="楕円 99"/>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1" name="テキスト ボックス 100"/>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分母にあたる経常的一般財源等総額は財調交付金や特別区税の伸びにより＋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％となったが、分子にあたる経常的経費充当一般財源等が物件費や扶助費の伸びにより＋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％となり分母の伸びを上回ったため、昨年度に比べて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年連続で経常収支比率の適正範囲内となったものの財政の硬直化が進んだ。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今後も適正範囲の水準を維持すべく、健全財政の取組みを継続していく。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49276</xdr:rowOff>
    </xdr:to>
    <xdr:cxnSp macro="">
      <xdr:nvCxnSpPr>
        <xdr:cNvPr id="134" name="直線コネクタ 133"/>
        <xdr:cNvCxnSpPr/>
      </xdr:nvCxnSpPr>
      <xdr:spPr>
        <a:xfrm>
          <a:off x="4114800" y="1065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62</xdr:row>
      <xdr:rowOff>20320</xdr:rowOff>
    </xdr:to>
    <xdr:cxnSp macro="">
      <xdr:nvCxnSpPr>
        <xdr:cNvPr id="137" name="直線コネクタ 136"/>
        <xdr:cNvCxnSpPr/>
      </xdr:nvCxnSpPr>
      <xdr:spPr>
        <a:xfrm>
          <a:off x="3225800" y="104957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37338</xdr:rowOff>
    </xdr:to>
    <xdr:cxnSp macro="">
      <xdr:nvCxnSpPr>
        <xdr:cNvPr id="140" name="直線コネクタ 139"/>
        <xdr:cNvCxnSpPr/>
      </xdr:nvCxnSpPr>
      <xdr:spPr>
        <a:xfrm>
          <a:off x="2336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62</xdr:row>
      <xdr:rowOff>107188</xdr:rowOff>
    </xdr:to>
    <xdr:cxnSp macro="">
      <xdr:nvCxnSpPr>
        <xdr:cNvPr id="143" name="直線コネクタ 142"/>
        <xdr:cNvCxnSpPr/>
      </xdr:nvCxnSpPr>
      <xdr:spPr>
        <a:xfrm flipV="1">
          <a:off x="1447800" y="1043787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3" name="楕円 152"/>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4"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6" name="テキスト ボックス 155"/>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7" name="楕円 156"/>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8" name="テキスト ボックス 157"/>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9" name="楕円 158"/>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60" name="テキスト ボックス 159"/>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61" name="楕円 160"/>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62" name="テキスト ボックス 16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人件費は児童相談所開設に向けた人員増による職員給の増、物件費は端末リプレースなど情報化推進事務費の増により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人あたり決算額が増となっている。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人件費・物件費等決算額が類似団体内順位で上位を維持できているのは、平成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年度から着手した健全財政への取組により、事業の民間委託化や組織の見直しなどから人件費の増を抑え、累計</a:t>
          </a:r>
          <a:r>
            <a:rPr kumimoji="1" lang="en-US" altLang="ja-JP" sz="1300">
              <a:latin typeface="ＭＳ Ｐゴシック" panose="020B0600070205080204" pitchFamily="50" charset="-128"/>
              <a:ea typeface="ＭＳ Ｐゴシック" panose="020B0600070205080204" pitchFamily="50" charset="-128"/>
            </a:rPr>
            <a:t>1,794</a:t>
          </a:r>
          <a:r>
            <a:rPr kumimoji="1" lang="ja-JP" altLang="en-US" sz="1300">
              <a:latin typeface="ＭＳ Ｐゴシック" panose="020B0600070205080204" pitchFamily="50" charset="-128"/>
              <a:ea typeface="ＭＳ Ｐゴシック" panose="020B0600070205080204" pitchFamily="50" charset="-128"/>
            </a:rPr>
            <a:t>億円の財政効果を生み出したことによるものである。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23716</xdr:rowOff>
    </xdr:from>
    <xdr:to>
      <xdr:col>23</xdr:col>
      <xdr:colOff>133350</xdr:colOff>
      <xdr:row>81</xdr:row>
      <xdr:rowOff>31313</xdr:rowOff>
    </xdr:to>
    <xdr:cxnSp macro="">
      <xdr:nvCxnSpPr>
        <xdr:cNvPr id="195" name="直線コネクタ 194"/>
        <xdr:cNvCxnSpPr/>
      </xdr:nvCxnSpPr>
      <xdr:spPr>
        <a:xfrm>
          <a:off x="4114800" y="13911166"/>
          <a:ext cx="8382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41566</xdr:rowOff>
    </xdr:from>
    <xdr:ext cx="762000" cy="259045"/>
    <xdr:sp macro="" textlink="">
      <xdr:nvSpPr>
        <xdr:cNvPr id="196" name="人件費・物件費等の状況平均値テキスト"/>
        <xdr:cNvSpPr txBox="1"/>
      </xdr:nvSpPr>
      <xdr:spPr>
        <a:xfrm>
          <a:off x="5041900" y="13929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18340</xdr:rowOff>
    </xdr:from>
    <xdr:to>
      <xdr:col>19</xdr:col>
      <xdr:colOff>133350</xdr:colOff>
      <xdr:row>81</xdr:row>
      <xdr:rowOff>23716</xdr:rowOff>
    </xdr:to>
    <xdr:cxnSp macro="">
      <xdr:nvCxnSpPr>
        <xdr:cNvPr id="198" name="直線コネクタ 197"/>
        <xdr:cNvCxnSpPr/>
      </xdr:nvCxnSpPr>
      <xdr:spPr>
        <a:xfrm>
          <a:off x="3225800" y="1390579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17036</xdr:rowOff>
    </xdr:from>
    <xdr:to>
      <xdr:col>15</xdr:col>
      <xdr:colOff>82550</xdr:colOff>
      <xdr:row>81</xdr:row>
      <xdr:rowOff>18340</xdr:rowOff>
    </xdr:to>
    <xdr:cxnSp macro="">
      <xdr:nvCxnSpPr>
        <xdr:cNvPr id="201" name="直線コネクタ 200"/>
        <xdr:cNvCxnSpPr/>
      </xdr:nvCxnSpPr>
      <xdr:spPr>
        <a:xfrm>
          <a:off x="2336800" y="1390448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14517</xdr:rowOff>
    </xdr:from>
    <xdr:to>
      <xdr:col>11</xdr:col>
      <xdr:colOff>31750</xdr:colOff>
      <xdr:row>81</xdr:row>
      <xdr:rowOff>17036</xdr:rowOff>
    </xdr:to>
    <xdr:cxnSp macro="">
      <xdr:nvCxnSpPr>
        <xdr:cNvPr id="204" name="直線コネクタ 203"/>
        <xdr:cNvCxnSpPr/>
      </xdr:nvCxnSpPr>
      <xdr:spPr>
        <a:xfrm>
          <a:off x="1447800" y="1390196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151963</xdr:rowOff>
    </xdr:from>
    <xdr:to>
      <xdr:col>23</xdr:col>
      <xdr:colOff>184150</xdr:colOff>
      <xdr:row>81</xdr:row>
      <xdr:rowOff>82113</xdr:rowOff>
    </xdr:to>
    <xdr:sp macro="" textlink="">
      <xdr:nvSpPr>
        <xdr:cNvPr id="214" name="楕円 213"/>
        <xdr:cNvSpPr/>
      </xdr:nvSpPr>
      <xdr:spPr>
        <a:xfrm>
          <a:off x="4902200" y="138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73240</xdr:rowOff>
    </xdr:from>
    <xdr:ext cx="762000" cy="259045"/>
    <xdr:sp macro="" textlink="">
      <xdr:nvSpPr>
        <xdr:cNvPr id="215" name="人件費・物件費等の状況該当値テキスト"/>
        <xdr:cNvSpPr txBox="1"/>
      </xdr:nvSpPr>
      <xdr:spPr>
        <a:xfrm>
          <a:off x="5041900" y="137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144366</xdr:rowOff>
    </xdr:from>
    <xdr:to>
      <xdr:col>19</xdr:col>
      <xdr:colOff>184150</xdr:colOff>
      <xdr:row>81</xdr:row>
      <xdr:rowOff>74516</xdr:rowOff>
    </xdr:to>
    <xdr:sp macro="" textlink="">
      <xdr:nvSpPr>
        <xdr:cNvPr id="216" name="楕円 215"/>
        <xdr:cNvSpPr/>
      </xdr:nvSpPr>
      <xdr:spPr>
        <a:xfrm>
          <a:off x="40640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84693</xdr:rowOff>
    </xdr:from>
    <xdr:ext cx="736600" cy="259045"/>
    <xdr:sp macro="" textlink="">
      <xdr:nvSpPr>
        <xdr:cNvPr id="217" name="テキスト ボックス 216"/>
        <xdr:cNvSpPr txBox="1"/>
      </xdr:nvSpPr>
      <xdr:spPr>
        <a:xfrm>
          <a:off x="3733800" y="1362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138990</xdr:rowOff>
    </xdr:from>
    <xdr:to>
      <xdr:col>15</xdr:col>
      <xdr:colOff>133350</xdr:colOff>
      <xdr:row>81</xdr:row>
      <xdr:rowOff>69140</xdr:rowOff>
    </xdr:to>
    <xdr:sp macro="" textlink="">
      <xdr:nvSpPr>
        <xdr:cNvPr id="218" name="楕円 217"/>
        <xdr:cNvSpPr/>
      </xdr:nvSpPr>
      <xdr:spPr>
        <a:xfrm>
          <a:off x="3175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79317</xdr:rowOff>
    </xdr:from>
    <xdr:ext cx="762000" cy="259045"/>
    <xdr:sp macro="" textlink="">
      <xdr:nvSpPr>
        <xdr:cNvPr id="219" name="テキスト ボックス 218"/>
        <xdr:cNvSpPr txBox="1"/>
      </xdr:nvSpPr>
      <xdr:spPr>
        <a:xfrm>
          <a:off x="2844800" y="136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137686</xdr:rowOff>
    </xdr:from>
    <xdr:to>
      <xdr:col>11</xdr:col>
      <xdr:colOff>82550</xdr:colOff>
      <xdr:row>81</xdr:row>
      <xdr:rowOff>67836</xdr:rowOff>
    </xdr:to>
    <xdr:sp macro="" textlink="">
      <xdr:nvSpPr>
        <xdr:cNvPr id="220" name="楕円 219"/>
        <xdr:cNvSpPr/>
      </xdr:nvSpPr>
      <xdr:spPr>
        <a:xfrm>
          <a:off x="22860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78013</xdr:rowOff>
    </xdr:from>
    <xdr:ext cx="762000" cy="259045"/>
    <xdr:sp macro="" textlink="">
      <xdr:nvSpPr>
        <xdr:cNvPr id="221" name="テキスト ボックス 220"/>
        <xdr:cNvSpPr txBox="1"/>
      </xdr:nvSpPr>
      <xdr:spPr>
        <a:xfrm>
          <a:off x="19558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135167</xdr:rowOff>
    </xdr:from>
    <xdr:to>
      <xdr:col>7</xdr:col>
      <xdr:colOff>31750</xdr:colOff>
      <xdr:row>81</xdr:row>
      <xdr:rowOff>65317</xdr:rowOff>
    </xdr:to>
    <xdr:sp macro="" textlink="">
      <xdr:nvSpPr>
        <xdr:cNvPr id="222" name="楕円 221"/>
        <xdr:cNvSpPr/>
      </xdr:nvSpPr>
      <xdr:spPr>
        <a:xfrm>
          <a:off x="1397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75494</xdr:rowOff>
    </xdr:from>
    <xdr:ext cx="762000" cy="259045"/>
    <xdr:sp macro="" textlink="">
      <xdr:nvSpPr>
        <xdr:cNvPr id="223" name="テキスト ボックス 222"/>
        <xdr:cNvSpPr txBox="1"/>
      </xdr:nvSpPr>
      <xdr:spPr>
        <a:xfrm>
          <a:off x="1066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類似団体の中で最も低い水準にある。これまで組織の効率化を進め、組織の合理的な運営に努めてきた成果である。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年度ラスパイレス指数は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その主な要因は国の給料表が引き上げられたのに対し、本区の給料表は引き上げられなかったこと、高齢層職員の昇給抑制措置および行政系人事制度改正により、現給保障が適用されていた職員の退職による影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64407</xdr:rowOff>
    </xdr:from>
    <xdr:to>
      <xdr:col>81</xdr:col>
      <xdr:colOff>44450</xdr:colOff>
      <xdr:row>89</xdr:row>
      <xdr:rowOff>35379</xdr:rowOff>
    </xdr:to>
    <xdr:cxnSp macro="">
      <xdr:nvCxnSpPr>
        <xdr:cNvPr id="254" name="直線コネクタ 253"/>
        <xdr:cNvCxnSpPr/>
      </xdr:nvCxnSpPr>
      <xdr:spPr>
        <a:xfrm flipV="1">
          <a:off x="17018000" y="14294757"/>
          <a:ext cx="0" cy="999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150784</xdr:rowOff>
    </xdr:from>
    <xdr:ext cx="762000" cy="259045"/>
    <xdr:sp macro="" textlink="">
      <xdr:nvSpPr>
        <xdr:cNvPr id="257" name="給与水準   （国との比較）最大値テキスト"/>
        <xdr:cNvSpPr txBox="1"/>
      </xdr:nvSpPr>
      <xdr:spPr>
        <a:xfrm>
          <a:off x="17106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64407</xdr:rowOff>
    </xdr:from>
    <xdr:to>
      <xdr:col>81</xdr:col>
      <xdr:colOff>133350</xdr:colOff>
      <xdr:row>83</xdr:row>
      <xdr:rowOff>64407</xdr:rowOff>
    </xdr:to>
    <xdr:cxnSp macro="">
      <xdr:nvCxnSpPr>
        <xdr:cNvPr id="258" name="直線コネクタ 257"/>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30843</xdr:rowOff>
    </xdr:to>
    <xdr:cxnSp macro="">
      <xdr:nvCxnSpPr>
        <xdr:cNvPr id="259" name="直線コネクタ 258"/>
        <xdr:cNvCxnSpPr/>
      </xdr:nvCxnSpPr>
      <xdr:spPr>
        <a:xfrm flipV="1">
          <a:off x="16179800" y="142947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84</xdr:row>
      <xdr:rowOff>30843</xdr:rowOff>
    </xdr:to>
    <xdr:cxnSp macro="">
      <xdr:nvCxnSpPr>
        <xdr:cNvPr id="262" name="直線コネクタ 261"/>
        <xdr:cNvCxnSpPr/>
      </xdr:nvCxnSpPr>
      <xdr:spPr>
        <a:xfrm>
          <a:off x="15290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65" name="直線コネクタ 264"/>
        <xdr:cNvCxnSpPr/>
      </xdr:nvCxnSpPr>
      <xdr:spPr>
        <a:xfrm>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6" name="フローチャート: 判断 265"/>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7" name="テキスト ボックス 266"/>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82</xdr:row>
      <xdr:rowOff>63500</xdr:rowOff>
    </xdr:to>
    <xdr:cxnSp macro="">
      <xdr:nvCxnSpPr>
        <xdr:cNvPr id="268" name="直線コネクタ 267"/>
        <xdr:cNvCxnSpPr/>
      </xdr:nvCxnSpPr>
      <xdr:spPr>
        <a:xfrm>
          <a:off x="13512800" y="138121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0" name="テキスト ボックス 26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1" name="フローチャート: 判断 270"/>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168020</xdr:rowOff>
    </xdr:from>
    <xdr:ext cx="762000" cy="259045"/>
    <xdr:sp macro="" textlink="">
      <xdr:nvSpPr>
        <xdr:cNvPr id="272" name="テキスト ボックス 271"/>
        <xdr:cNvSpPr txBox="1"/>
      </xdr:nvSpPr>
      <xdr:spPr>
        <a:xfrm>
          <a:off x="13131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106334</xdr:rowOff>
    </xdr:from>
    <xdr:ext cx="762000" cy="259045"/>
    <xdr:sp macro="" textlink="">
      <xdr:nvSpPr>
        <xdr:cNvPr id="279" name="給与水準   （国との比較）該当値テキスト"/>
        <xdr:cNvSpPr txBox="1"/>
      </xdr:nvSpPr>
      <xdr:spPr>
        <a:xfrm>
          <a:off x="17106900" y="141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2" name="楕円 281"/>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3" name="テキスト ボックス 282"/>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4" name="楕円 283"/>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5" name="テキスト ボックス 284"/>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6" name="楕円 285"/>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7" name="テキスト ボックス 286"/>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latin typeface="ＭＳ Ｐゴシック" panose="020B0600070205080204" pitchFamily="50" charset="-128"/>
              <a:ea typeface="ＭＳ Ｐゴシック" panose="020B0600070205080204" pitchFamily="50" charset="-128"/>
            </a:rPr>
            <a:t>　健全財政の取組み前（平成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5,057</a:t>
          </a:r>
          <a:r>
            <a:rPr kumimoji="1" lang="ja-JP" altLang="en-US" sz="1300">
              <a:latin typeface="ＭＳ Ｐゴシック" panose="020B0600070205080204" pitchFamily="50" charset="-128"/>
              <a:ea typeface="ＭＳ Ｐゴシック" panose="020B0600070205080204" pitchFamily="50" charset="-128"/>
            </a:rPr>
            <a:t>人に比べ、平成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3,743</a:t>
          </a:r>
          <a:r>
            <a:rPr kumimoji="1" lang="ja-JP" altLang="en-US" sz="1300">
              <a:latin typeface="ＭＳ Ｐゴシック" panose="020B0600070205080204" pitchFamily="50" charset="-128"/>
              <a:ea typeface="ＭＳ Ｐゴシック" panose="020B0600070205080204" pitchFamily="50" charset="-128"/>
            </a:rPr>
            <a:t>人となり</a:t>
          </a:r>
          <a:r>
            <a:rPr kumimoji="1" lang="en-US" altLang="ja-JP" sz="1300">
              <a:latin typeface="ＭＳ Ｐゴシック" panose="020B0600070205080204" pitchFamily="50" charset="-128"/>
              <a:ea typeface="ＭＳ Ｐゴシック" panose="020B0600070205080204" pitchFamily="50" charset="-128"/>
            </a:rPr>
            <a:t>1,314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昨年度と比較して職員数は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人増加したが、主な増員理由は児童相談所開設準備などである。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9" name="直線コネクタ 318"/>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20"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21" name="直線コネクタ 320"/>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2"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3" name="直線コネクタ 322"/>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50921</xdr:rowOff>
    </xdr:from>
    <xdr:to>
      <xdr:col>81</xdr:col>
      <xdr:colOff>44450</xdr:colOff>
      <xdr:row>59</xdr:row>
      <xdr:rowOff>53219</xdr:rowOff>
    </xdr:to>
    <xdr:cxnSp macro="">
      <xdr:nvCxnSpPr>
        <xdr:cNvPr id="324" name="直線コネクタ 323"/>
        <xdr:cNvCxnSpPr/>
      </xdr:nvCxnSpPr>
      <xdr:spPr>
        <a:xfrm>
          <a:off x="16179800" y="101664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5"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6" name="フローチャート: 判断 325"/>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46325</xdr:rowOff>
    </xdr:from>
    <xdr:to>
      <xdr:col>77</xdr:col>
      <xdr:colOff>44450</xdr:colOff>
      <xdr:row>59</xdr:row>
      <xdr:rowOff>50921</xdr:rowOff>
    </xdr:to>
    <xdr:cxnSp macro="">
      <xdr:nvCxnSpPr>
        <xdr:cNvPr id="327" name="直線コネクタ 326"/>
        <xdr:cNvCxnSpPr/>
      </xdr:nvCxnSpPr>
      <xdr:spPr>
        <a:xfrm>
          <a:off x="15290800" y="1016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8" name="フローチャート: 判断 327"/>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9" name="テキスト ボックス 328"/>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48623</xdr:rowOff>
    </xdr:to>
    <xdr:cxnSp macro="">
      <xdr:nvCxnSpPr>
        <xdr:cNvPr id="330" name="直線コネクタ 329"/>
        <xdr:cNvCxnSpPr/>
      </xdr:nvCxnSpPr>
      <xdr:spPr>
        <a:xfrm flipV="1">
          <a:off x="14401800" y="1016187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31" name="フローチャート: 判断 330"/>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2" name="テキスト ボックス 331"/>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48623</xdr:rowOff>
    </xdr:from>
    <xdr:to>
      <xdr:col>68</xdr:col>
      <xdr:colOff>152400</xdr:colOff>
      <xdr:row>59</xdr:row>
      <xdr:rowOff>55517</xdr:rowOff>
    </xdr:to>
    <xdr:cxnSp macro="">
      <xdr:nvCxnSpPr>
        <xdr:cNvPr id="333" name="直線コネクタ 332"/>
        <xdr:cNvCxnSpPr/>
      </xdr:nvCxnSpPr>
      <xdr:spPr>
        <a:xfrm flipV="1">
          <a:off x="13512800" y="10164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4" name="フローチャート: 判断 333"/>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5" name="テキスト ボックス 334"/>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6" name="フローチャート: 判断 335"/>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7" name="テキスト ボックス 336"/>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2419</xdr:rowOff>
    </xdr:from>
    <xdr:to>
      <xdr:col>81</xdr:col>
      <xdr:colOff>95250</xdr:colOff>
      <xdr:row>59</xdr:row>
      <xdr:rowOff>104019</xdr:rowOff>
    </xdr:to>
    <xdr:sp macro="" textlink="">
      <xdr:nvSpPr>
        <xdr:cNvPr id="343" name="楕円 342"/>
        <xdr:cNvSpPr/>
      </xdr:nvSpPr>
      <xdr:spPr>
        <a:xfrm>
          <a:off x="169672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95146</xdr:rowOff>
    </xdr:from>
    <xdr:ext cx="762000" cy="259045"/>
    <xdr:sp macro="" textlink="">
      <xdr:nvSpPr>
        <xdr:cNvPr id="344" name="定員管理の状況該当値テキスト"/>
        <xdr:cNvSpPr txBox="1"/>
      </xdr:nvSpPr>
      <xdr:spPr>
        <a:xfrm>
          <a:off x="17106900" y="100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xdr:rowOff>
    </xdr:from>
    <xdr:to>
      <xdr:col>77</xdr:col>
      <xdr:colOff>95250</xdr:colOff>
      <xdr:row>59</xdr:row>
      <xdr:rowOff>101721</xdr:rowOff>
    </xdr:to>
    <xdr:sp macro="" textlink="">
      <xdr:nvSpPr>
        <xdr:cNvPr id="345" name="楕円 344"/>
        <xdr:cNvSpPr/>
      </xdr:nvSpPr>
      <xdr:spPr>
        <a:xfrm>
          <a:off x="16129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111898</xdr:rowOff>
    </xdr:from>
    <xdr:ext cx="736600" cy="259045"/>
    <xdr:sp macro="" textlink="">
      <xdr:nvSpPr>
        <xdr:cNvPr id="346" name="テキスト ボックス 345"/>
        <xdr:cNvSpPr txBox="1"/>
      </xdr:nvSpPr>
      <xdr:spPr>
        <a:xfrm>
          <a:off x="15798800" y="988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166975</xdr:rowOff>
    </xdr:from>
    <xdr:to>
      <xdr:col>73</xdr:col>
      <xdr:colOff>44450</xdr:colOff>
      <xdr:row>59</xdr:row>
      <xdr:rowOff>97125</xdr:rowOff>
    </xdr:to>
    <xdr:sp macro="" textlink="">
      <xdr:nvSpPr>
        <xdr:cNvPr id="347" name="楕円 346"/>
        <xdr:cNvSpPr/>
      </xdr:nvSpPr>
      <xdr:spPr>
        <a:xfrm>
          <a:off x="15240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107302</xdr:rowOff>
    </xdr:from>
    <xdr:ext cx="762000" cy="259045"/>
    <xdr:sp macro="" textlink="">
      <xdr:nvSpPr>
        <xdr:cNvPr id="348" name="テキスト ボックス 347"/>
        <xdr:cNvSpPr txBox="1"/>
      </xdr:nvSpPr>
      <xdr:spPr>
        <a:xfrm>
          <a:off x="14909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169273</xdr:rowOff>
    </xdr:from>
    <xdr:to>
      <xdr:col>68</xdr:col>
      <xdr:colOff>203200</xdr:colOff>
      <xdr:row>59</xdr:row>
      <xdr:rowOff>99423</xdr:rowOff>
    </xdr:to>
    <xdr:sp macro="" textlink="">
      <xdr:nvSpPr>
        <xdr:cNvPr id="349" name="楕円 348"/>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109600</xdr:rowOff>
    </xdr:from>
    <xdr:ext cx="762000" cy="259045"/>
    <xdr:sp macro="" textlink="">
      <xdr:nvSpPr>
        <xdr:cNvPr id="350" name="テキスト ボックス 349"/>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51" name="楕円 350"/>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52" name="テキスト ボックス 351"/>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今回実質公債費比率が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ポイント上昇した主な要因は財調普通交付金の増などにより、計算上分母にあたる標準財政規模が増となったことによるものである。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現時点では類似団体の中で低い数値となっているものの、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年連続で上昇している。起債については将来世代への負担となるため、必要性や規模について常に検討しつつ実施していきたい。</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8" name="直線コネクタ 377"/>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1"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2" name="直線コネクタ 381"/>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48683</xdr:rowOff>
    </xdr:to>
    <xdr:cxnSp macro="">
      <xdr:nvCxnSpPr>
        <xdr:cNvPr id="383" name="直線コネクタ 382"/>
        <xdr:cNvCxnSpPr/>
      </xdr:nvCxnSpPr>
      <xdr:spPr>
        <a:xfrm>
          <a:off x="16179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4"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5" name="フローチャート: 判断 38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159808</xdr:rowOff>
    </xdr:from>
    <xdr:to>
      <xdr:col>77</xdr:col>
      <xdr:colOff>44450</xdr:colOff>
      <xdr:row>36</xdr:row>
      <xdr:rowOff>8467</xdr:rowOff>
    </xdr:to>
    <xdr:cxnSp macro="">
      <xdr:nvCxnSpPr>
        <xdr:cNvPr id="386" name="直線コネクタ 385"/>
        <xdr:cNvCxnSpPr/>
      </xdr:nvCxnSpPr>
      <xdr:spPr>
        <a:xfrm>
          <a:off x="15290800" y="61605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7" name="フローチャート: 判断 386"/>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8" name="テキスト ボックス 387"/>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35</xdr:row>
      <xdr:rowOff>159808</xdr:rowOff>
    </xdr:to>
    <xdr:cxnSp macro="">
      <xdr:nvCxnSpPr>
        <xdr:cNvPr id="389" name="直線コネクタ 388"/>
        <xdr:cNvCxnSpPr/>
      </xdr:nvCxnSpPr>
      <xdr:spPr>
        <a:xfrm>
          <a:off x="14401800" y="61404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0" name="フローチャート: 判断 389"/>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1" name="テキスト ボックス 390"/>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8467</xdr:rowOff>
    </xdr:to>
    <xdr:cxnSp macro="">
      <xdr:nvCxnSpPr>
        <xdr:cNvPr id="392" name="直線コネクタ 391"/>
        <xdr:cNvCxnSpPr/>
      </xdr:nvCxnSpPr>
      <xdr:spPr>
        <a:xfrm flipV="1">
          <a:off x="13512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3" name="フローチャート: 判断 392"/>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4" name="テキスト ボックス 393"/>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5" name="フローチャート: 判断 394"/>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6" name="テキスト ボックス 395"/>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402" name="楕円 401"/>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403"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4" name="楕円 403"/>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5" name="テキスト ボックス 404"/>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109008</xdr:rowOff>
    </xdr:from>
    <xdr:to>
      <xdr:col>73</xdr:col>
      <xdr:colOff>44450</xdr:colOff>
      <xdr:row>36</xdr:row>
      <xdr:rowOff>39158</xdr:rowOff>
    </xdr:to>
    <xdr:sp macro="" textlink="">
      <xdr:nvSpPr>
        <xdr:cNvPr id="406" name="楕円 405"/>
        <xdr:cNvSpPr/>
      </xdr:nvSpPr>
      <xdr:spPr>
        <a:xfrm>
          <a:off x="15240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49335</xdr:rowOff>
    </xdr:from>
    <xdr:ext cx="762000" cy="259045"/>
    <xdr:sp macro="" textlink="">
      <xdr:nvSpPr>
        <xdr:cNvPr id="407" name="テキスト ボックス 406"/>
        <xdr:cNvSpPr txBox="1"/>
      </xdr:nvSpPr>
      <xdr:spPr>
        <a:xfrm>
          <a:off x="14909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8" name="楕円 407"/>
        <xdr:cNvSpPr/>
      </xdr:nvSpPr>
      <xdr:spPr>
        <a:xfrm>
          <a:off x="14351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09" name="テキスト ボックス 408"/>
        <xdr:cNvSpPr txBox="1"/>
      </xdr:nvSpPr>
      <xdr:spPr>
        <a:xfrm>
          <a:off x="14020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0" name="楕円 409"/>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1" name="テキスト ボックス 410"/>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将来負担額は区債残高と退職手当負担見込額等を合わせて</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億円であったのに対し、充当可能財源等は充当可能基金額などを合わせて</a:t>
          </a:r>
          <a:r>
            <a:rPr kumimoji="1" lang="en-US" altLang="ja-JP" sz="1300">
              <a:latin typeface="ＭＳ Ｐゴシック" panose="020B0600070205080204" pitchFamily="50" charset="-128"/>
              <a:ea typeface="ＭＳ Ｐゴシック" panose="020B0600070205080204" pitchFamily="50" charset="-128"/>
            </a:rPr>
            <a:t>3,111</a:t>
          </a:r>
          <a:r>
            <a:rPr kumimoji="1" lang="ja-JP" altLang="en-US" sz="1300">
              <a:latin typeface="ＭＳ Ｐゴシック" panose="020B0600070205080204" pitchFamily="50" charset="-128"/>
              <a:ea typeface="ＭＳ Ｐゴシック" panose="020B0600070205080204" pitchFamily="50" charset="-128"/>
            </a:rPr>
            <a:t>億円となった。充当可能財源等が将来負担額を上回ったため、計算結果がマイナス値となり、将来負担比率は算定されなかった。これは積立基金を一定額保有していることと、少ない区債残高によるものである。</a:t>
          </a:r>
        </a:p>
        <a:p>
          <a:r>
            <a:rPr kumimoji="1" lang="ja-JP" altLang="en-US" sz="1300">
              <a:latin typeface="ＭＳ Ｐゴシック" panose="020B0600070205080204" pitchFamily="50" charset="-128"/>
              <a:ea typeface="ＭＳ Ｐゴシック" panose="020B0600070205080204" pitchFamily="50" charset="-128"/>
            </a:rPr>
            <a:t>　今後も起債と基金の管理を適切に行い、将来世代に負担を先送りしない効率的な財政運営を行っていく。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主な要因は退職者数の増による退職手当の増によるものである。類似団体内順位が低いのは平成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年度以降継続して取り組んでいる現業職員の退職不補充や事業の民間委託化・指定管理移行等による職員数の減が主な要因である。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児童相談所の開設などを控え人員増となることから、今後も区民サービスの質の維持を図るべく、不断の努力を継続していく。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95250</xdr:rowOff>
    </xdr:from>
    <xdr:to>
      <xdr:col>24</xdr:col>
      <xdr:colOff>25400</xdr:colOff>
      <xdr:row>33</xdr:row>
      <xdr:rowOff>107950</xdr:rowOff>
    </xdr:to>
    <xdr:cxnSp macro="">
      <xdr:nvCxnSpPr>
        <xdr:cNvPr id="66" name="直線コネクタ 65"/>
        <xdr:cNvCxnSpPr/>
      </xdr:nvCxnSpPr>
      <xdr:spPr>
        <a:xfrm>
          <a:off x="3987800" y="575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33</xdr:row>
      <xdr:rowOff>95250</xdr:rowOff>
    </xdr:to>
    <xdr:cxnSp macro="">
      <xdr:nvCxnSpPr>
        <xdr:cNvPr id="69" name="直線コネクタ 68"/>
        <xdr:cNvCxnSpPr/>
      </xdr:nvCxnSpPr>
      <xdr:spPr>
        <a:xfrm>
          <a:off x="3098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82550</xdr:rowOff>
    </xdr:to>
    <xdr:cxnSp macro="">
      <xdr:nvCxnSpPr>
        <xdr:cNvPr id="72" name="直線コネクタ 71"/>
        <xdr:cNvCxnSpPr/>
      </xdr:nvCxnSpPr>
      <xdr:spPr>
        <a:xfrm>
          <a:off x="2209800" y="57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82550</xdr:rowOff>
    </xdr:from>
    <xdr:to>
      <xdr:col>11</xdr:col>
      <xdr:colOff>9525</xdr:colOff>
      <xdr:row>34</xdr:row>
      <xdr:rowOff>76200</xdr:rowOff>
    </xdr:to>
    <xdr:cxnSp macro="">
      <xdr:nvCxnSpPr>
        <xdr:cNvPr id="75" name="直線コネクタ 74"/>
        <xdr:cNvCxnSpPr/>
      </xdr:nvCxnSpPr>
      <xdr:spPr>
        <a:xfrm flipV="1">
          <a:off x="1320800" y="5740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44450</xdr:rowOff>
    </xdr:from>
    <xdr:to>
      <xdr:col>20</xdr:col>
      <xdr:colOff>38100</xdr:colOff>
      <xdr:row>33</xdr:row>
      <xdr:rowOff>146050</xdr:rowOff>
    </xdr:to>
    <xdr:sp macro="" textlink="">
      <xdr:nvSpPr>
        <xdr:cNvPr id="87" name="楕円 86"/>
        <xdr:cNvSpPr/>
      </xdr:nvSpPr>
      <xdr:spPr>
        <a:xfrm>
          <a:off x="3937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156227</xdr:rowOff>
    </xdr:from>
    <xdr:ext cx="736600" cy="259045"/>
    <xdr:sp macro="" textlink="">
      <xdr:nvSpPr>
        <xdr:cNvPr id="88" name="テキスト ボックス 87"/>
        <xdr:cNvSpPr txBox="1"/>
      </xdr:nvSpPr>
      <xdr:spPr>
        <a:xfrm>
          <a:off x="3606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31750</xdr:rowOff>
    </xdr:from>
    <xdr:to>
      <xdr:col>15</xdr:col>
      <xdr:colOff>149225</xdr:colOff>
      <xdr:row>33</xdr:row>
      <xdr:rowOff>133350</xdr:rowOff>
    </xdr:to>
    <xdr:sp macro="" textlink="">
      <xdr:nvSpPr>
        <xdr:cNvPr id="89" name="楕円 88"/>
        <xdr:cNvSpPr/>
      </xdr:nvSpPr>
      <xdr:spPr>
        <a:xfrm>
          <a:off x="3048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143527</xdr:rowOff>
    </xdr:from>
    <xdr:ext cx="762000" cy="259045"/>
    <xdr:sp macro="" textlink="">
      <xdr:nvSpPr>
        <xdr:cNvPr id="90" name="テキスト ボックス 89"/>
        <xdr:cNvSpPr txBox="1"/>
      </xdr:nvSpPr>
      <xdr:spPr>
        <a:xfrm>
          <a:off x="2717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143527</xdr:rowOff>
    </xdr:from>
    <xdr:ext cx="762000" cy="259045"/>
    <xdr:sp macro="" textlink="">
      <xdr:nvSpPr>
        <xdr:cNvPr id="92" name="テキスト ボックス 91"/>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25400</xdr:rowOff>
    </xdr:from>
    <xdr:to>
      <xdr:col>6</xdr:col>
      <xdr:colOff>171450</xdr:colOff>
      <xdr:row>34</xdr:row>
      <xdr:rowOff>127000</xdr:rowOff>
    </xdr:to>
    <xdr:sp macro="" textlink="">
      <xdr:nvSpPr>
        <xdr:cNvPr id="93" name="楕円 92"/>
        <xdr:cNvSpPr/>
      </xdr:nvSpPr>
      <xdr:spPr>
        <a:xfrm>
          <a:off x="1270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137177</xdr:rowOff>
    </xdr:from>
    <xdr:ext cx="762000" cy="259045"/>
    <xdr:sp macro="" textlink="">
      <xdr:nvSpPr>
        <xdr:cNvPr id="94" name="テキスト ボックス 93"/>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主な要因は小学校の電子黒板のリプレースによる学校運営費の増によるものである。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今後も事業の外部委託化などによる増要因は考えられるが、適正な委託の在り方を検討するなどの努力を続けていく。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57150</xdr:rowOff>
    </xdr:from>
    <xdr:to>
      <xdr:col>82</xdr:col>
      <xdr:colOff>107950</xdr:colOff>
      <xdr:row>13</xdr:row>
      <xdr:rowOff>120650</xdr:rowOff>
    </xdr:to>
    <xdr:cxnSp macro="">
      <xdr:nvCxnSpPr>
        <xdr:cNvPr id="127" name="直線コネクタ 126"/>
        <xdr:cNvCxnSpPr/>
      </xdr:nvCxnSpPr>
      <xdr:spPr>
        <a:xfrm>
          <a:off x="15671800" y="228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57150</xdr:rowOff>
    </xdr:to>
    <xdr:cxnSp macro="">
      <xdr:nvCxnSpPr>
        <xdr:cNvPr id="130" name="直線コネクタ 129"/>
        <xdr:cNvCxnSpPr/>
      </xdr:nvCxnSpPr>
      <xdr:spPr>
        <a:xfrm>
          <a:off x="14782800" y="222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6350</xdr:rowOff>
    </xdr:to>
    <xdr:cxnSp macro="">
      <xdr:nvCxnSpPr>
        <xdr:cNvPr id="133" name="直線コネクタ 132"/>
        <xdr:cNvCxnSpPr/>
      </xdr:nvCxnSpPr>
      <xdr:spPr>
        <a:xfrm flipV="1">
          <a:off x="13893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95250</xdr:rowOff>
    </xdr:to>
    <xdr:cxnSp macro="">
      <xdr:nvCxnSpPr>
        <xdr:cNvPr id="136" name="直線コネクタ 135"/>
        <xdr:cNvCxnSpPr/>
      </xdr:nvCxnSpPr>
      <xdr:spPr>
        <a:xfrm flipV="1">
          <a:off x="13004800" y="223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6350</xdr:rowOff>
    </xdr:from>
    <xdr:to>
      <xdr:col>78</xdr:col>
      <xdr:colOff>120650</xdr:colOff>
      <xdr:row>13</xdr:row>
      <xdr:rowOff>107950</xdr:rowOff>
    </xdr:to>
    <xdr:sp macro="" textlink="">
      <xdr:nvSpPr>
        <xdr:cNvPr id="148" name="楕円 147"/>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118127</xdr:rowOff>
    </xdr:from>
    <xdr:ext cx="736600" cy="259045"/>
    <xdr:sp macro="" textlink="">
      <xdr:nvSpPr>
        <xdr:cNvPr id="149" name="テキスト ボックス 148"/>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0" name="楕円 149"/>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1" name="テキスト ボックス 150"/>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127000</xdr:rowOff>
    </xdr:from>
    <xdr:to>
      <xdr:col>69</xdr:col>
      <xdr:colOff>142875</xdr:colOff>
      <xdr:row>13</xdr:row>
      <xdr:rowOff>57150</xdr:rowOff>
    </xdr:to>
    <xdr:sp macro="" textlink="">
      <xdr:nvSpPr>
        <xdr:cNvPr id="152" name="楕円 151"/>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67327</xdr:rowOff>
    </xdr:from>
    <xdr:ext cx="762000" cy="259045"/>
    <xdr:sp macro="" textlink="">
      <xdr:nvSpPr>
        <xdr:cNvPr id="153" name="テキスト ボックス 152"/>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44450</xdr:rowOff>
    </xdr:from>
    <xdr:to>
      <xdr:col>65</xdr:col>
      <xdr:colOff>53975</xdr:colOff>
      <xdr:row>13</xdr:row>
      <xdr:rowOff>146050</xdr:rowOff>
    </xdr:to>
    <xdr:sp macro="" textlink="">
      <xdr:nvSpPr>
        <xdr:cNvPr id="154" name="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主な要因は私立保育園の増に伴う私立保育園等委託費の増によるものである。類似団体内順位は昨年度と変わらず２０位となり、依然として国・都の平均を大きく上回る位置にある。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年度以降、施策の見直しを行ったタイミングを除き、扶助費は増加を続けている。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132443</xdr:rowOff>
    </xdr:from>
    <xdr:to>
      <xdr:col>24</xdr:col>
      <xdr:colOff>25400</xdr:colOff>
      <xdr:row>60</xdr:row>
      <xdr:rowOff>154215</xdr:rowOff>
    </xdr:to>
    <xdr:cxnSp macro="">
      <xdr:nvCxnSpPr>
        <xdr:cNvPr id="190" name="直線コネクタ 189"/>
        <xdr:cNvCxnSpPr/>
      </xdr:nvCxnSpPr>
      <xdr:spPr>
        <a:xfrm>
          <a:off x="3987800" y="10419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99785</xdr:rowOff>
    </xdr:from>
    <xdr:to>
      <xdr:col>19</xdr:col>
      <xdr:colOff>187325</xdr:colOff>
      <xdr:row>60</xdr:row>
      <xdr:rowOff>132443</xdr:rowOff>
    </xdr:to>
    <xdr:cxnSp macro="">
      <xdr:nvCxnSpPr>
        <xdr:cNvPr id="193" name="直線コネクタ 192"/>
        <xdr:cNvCxnSpPr/>
      </xdr:nvCxnSpPr>
      <xdr:spPr>
        <a:xfrm>
          <a:off x="3098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99785</xdr:rowOff>
    </xdr:to>
    <xdr:cxnSp macro="">
      <xdr:nvCxnSpPr>
        <xdr:cNvPr id="196" name="直線コネクタ 195"/>
        <xdr:cNvCxnSpPr/>
      </xdr:nvCxnSpPr>
      <xdr:spPr>
        <a:xfrm>
          <a:off x="2209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78015</xdr:rowOff>
    </xdr:to>
    <xdr:cxnSp macro="">
      <xdr:nvCxnSpPr>
        <xdr:cNvPr id="199" name="直線コネクタ 198"/>
        <xdr:cNvCxnSpPr/>
      </xdr:nvCxnSpPr>
      <xdr:spPr>
        <a:xfrm>
          <a:off x="1320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103415</xdr:rowOff>
    </xdr:from>
    <xdr:to>
      <xdr:col>24</xdr:col>
      <xdr:colOff>76200</xdr:colOff>
      <xdr:row>61</xdr:row>
      <xdr:rowOff>33565</xdr:rowOff>
    </xdr:to>
    <xdr:sp macro="" textlink="">
      <xdr:nvSpPr>
        <xdr:cNvPr id="209" name="楕円 208"/>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75492</xdr:rowOff>
    </xdr:from>
    <xdr:ext cx="762000" cy="259045"/>
    <xdr:sp macro="" textlink="">
      <xdr:nvSpPr>
        <xdr:cNvPr id="210" name="扶助費該当値テキスト"/>
        <xdr:cNvSpPr txBox="1"/>
      </xdr:nvSpPr>
      <xdr:spPr>
        <a:xfrm>
          <a:off x="4914900" y="103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81643</xdr:rowOff>
    </xdr:from>
    <xdr:to>
      <xdr:col>20</xdr:col>
      <xdr:colOff>38100</xdr:colOff>
      <xdr:row>61</xdr:row>
      <xdr:rowOff>11793</xdr:rowOff>
    </xdr:to>
    <xdr:sp macro="" textlink="">
      <xdr:nvSpPr>
        <xdr:cNvPr id="211" name="楕円 210"/>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168020</xdr:rowOff>
    </xdr:from>
    <xdr:ext cx="736600" cy="259045"/>
    <xdr:sp macro="" textlink="">
      <xdr:nvSpPr>
        <xdr:cNvPr id="212" name="テキスト ボックス 211"/>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48985</xdr:rowOff>
    </xdr:from>
    <xdr:to>
      <xdr:col>15</xdr:col>
      <xdr:colOff>149225</xdr:colOff>
      <xdr:row>60</xdr:row>
      <xdr:rowOff>150585</xdr:rowOff>
    </xdr:to>
    <xdr:sp macro="" textlink="">
      <xdr:nvSpPr>
        <xdr:cNvPr id="213" name="楕円 212"/>
        <xdr:cNvSpPr/>
      </xdr:nvSpPr>
      <xdr:spPr>
        <a:xfrm>
          <a:off x="3048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135362</xdr:rowOff>
    </xdr:from>
    <xdr:ext cx="762000" cy="259045"/>
    <xdr:sp macro="" textlink="">
      <xdr:nvSpPr>
        <xdr:cNvPr id="214" name="テキスト ボックス 213"/>
        <xdr:cNvSpPr txBox="1"/>
      </xdr:nvSpPr>
      <xdr:spPr>
        <a:xfrm>
          <a:off x="2717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5" name="楕円 214"/>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6" name="テキスト ボックス 215"/>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111578</xdr:rowOff>
    </xdr:from>
    <xdr:to>
      <xdr:col>6</xdr:col>
      <xdr:colOff>171450</xdr:colOff>
      <xdr:row>60</xdr:row>
      <xdr:rowOff>41728</xdr:rowOff>
    </xdr:to>
    <xdr:sp macro="" textlink="">
      <xdr:nvSpPr>
        <xdr:cNvPr id="217" name="楕円 216"/>
        <xdr:cNvSpPr/>
      </xdr:nvSpPr>
      <xdr:spPr>
        <a:xfrm>
          <a:off x="127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26505</xdr:rowOff>
    </xdr:from>
    <xdr:ext cx="762000" cy="259045"/>
    <xdr:sp macro="" textlink="">
      <xdr:nvSpPr>
        <xdr:cNvPr id="218" name="テキスト ボックス 217"/>
        <xdr:cNvSpPr txBox="1"/>
      </xdr:nvSpPr>
      <xdr:spPr>
        <a:xfrm>
          <a:off x="939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主な要因は国保特別会計への法定外繰出金の減（▲</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百万円）などによる繰出金の減によるものである。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今後は施設の老朽化に伴う維持補修費の増や高齢化の進展に伴う介護・後期特別会計への繰出金の増が見込まれるため、将来負担を見据えた予算管理に努めていく。</a:t>
          </a:r>
        </a:p>
        <a:p>
          <a:r>
            <a:rPr kumimoji="1" lang="ja-JP" altLang="en-US" sz="1300">
              <a:latin typeface="ＭＳ Ｐゴシック" panose="020B0600070205080204" pitchFamily="50" charset="-128"/>
              <a:ea typeface="ＭＳ Ｐゴシック" panose="020B0600070205080204" pitchFamily="50" charset="-128"/>
            </a:rPr>
            <a:t>（「その他」の内訳は、維持補修費、貸付金、繰出金）</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127000</xdr:rowOff>
    </xdr:to>
    <xdr:cxnSp macro="">
      <xdr:nvCxnSpPr>
        <xdr:cNvPr id="251" name="直線コネクタ 250"/>
        <xdr:cNvCxnSpPr/>
      </xdr:nvCxnSpPr>
      <xdr:spPr>
        <a:xfrm flipV="1">
          <a:off x="15671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127000</xdr:rowOff>
    </xdr:to>
    <xdr:cxnSp macro="">
      <xdr:nvCxnSpPr>
        <xdr:cNvPr id="254" name="直線コネクタ 253"/>
        <xdr:cNvCxnSpPr/>
      </xdr:nvCxnSpPr>
      <xdr:spPr>
        <a:xfrm>
          <a:off x="14782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127000</xdr:rowOff>
    </xdr:to>
    <xdr:cxnSp macro="">
      <xdr:nvCxnSpPr>
        <xdr:cNvPr id="257" name="直線コネクタ 256"/>
        <xdr:cNvCxnSpPr/>
      </xdr:nvCxnSpPr>
      <xdr:spPr>
        <a:xfrm>
          <a:off x="13893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0" name="直線コネクタ 259"/>
        <xdr:cNvCxnSpPr/>
      </xdr:nvCxnSpPr>
      <xdr:spPr>
        <a:xfrm flipV="1">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0" name="楕円 269"/>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1"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4" name="楕円 273"/>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5" name="テキスト ボックス 274"/>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年度は増減無しとなった。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私立保育園の増による私立保育園等委託費の増（＋</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百万円）はあったが、歳入全体の増もあったため、率としては増減無しとなった。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本区は私立幼稚園等保護者負担軽減補助や保育ママ助成、中小企業への利子補給・信用保証料補助等の独自事業を多く展開している。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88900</xdr:rowOff>
    </xdr:to>
    <xdr:cxnSp macro="">
      <xdr:nvCxnSpPr>
        <xdr:cNvPr id="312" name="直線コネクタ 311"/>
        <xdr:cNvCxnSpPr/>
      </xdr:nvCxnSpPr>
      <xdr:spPr>
        <a:xfrm>
          <a:off x="15671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88900</xdr:rowOff>
    </xdr:to>
    <xdr:cxnSp macro="">
      <xdr:nvCxnSpPr>
        <xdr:cNvPr id="315" name="直線コネクタ 314"/>
        <xdr:cNvCxnSpPr/>
      </xdr:nvCxnSpPr>
      <xdr:spPr>
        <a:xfrm>
          <a:off x="14782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7" name="テキスト ボックス 31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127000</xdr:rowOff>
    </xdr:to>
    <xdr:cxnSp macro="">
      <xdr:nvCxnSpPr>
        <xdr:cNvPr id="318" name="直線コネクタ 317"/>
        <xdr:cNvCxnSpPr/>
      </xdr:nvCxnSpPr>
      <xdr:spPr>
        <a:xfrm flipV="1">
          <a:off x="13893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40</xdr:row>
      <xdr:rowOff>50800</xdr:rowOff>
    </xdr:to>
    <xdr:cxnSp macro="">
      <xdr:nvCxnSpPr>
        <xdr:cNvPr id="321" name="直線コネクタ 320"/>
        <xdr:cNvCxnSpPr/>
      </xdr:nvCxnSpPr>
      <xdr:spPr>
        <a:xfrm flipV="1">
          <a:off x="13004800" y="62992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23" name="テキスト ボックス 322"/>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2"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8" name="テキスト ボックス 33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39" name="楕円 338"/>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40" name="テキスト ボックス 339"/>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主な要因は過年度起債の償還終了により公債費が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％の減となったことなどによるものである。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現在は類似団体内順位が低い状態となっているが、今後も適正な起債の管理を行っていく。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20865</xdr:rowOff>
    </xdr:to>
    <xdr:cxnSp macro="">
      <xdr:nvCxnSpPr>
        <xdr:cNvPr id="374" name="直線コネクタ 373"/>
        <xdr:cNvCxnSpPr/>
      </xdr:nvCxnSpPr>
      <xdr:spPr>
        <a:xfrm flipV="1">
          <a:off x="3987800" y="12846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86178</xdr:rowOff>
    </xdr:to>
    <xdr:cxnSp macro="">
      <xdr:nvCxnSpPr>
        <xdr:cNvPr id="377" name="直線コネクタ 376"/>
        <xdr:cNvCxnSpPr/>
      </xdr:nvCxnSpPr>
      <xdr:spPr>
        <a:xfrm flipV="1">
          <a:off x="3098800" y="1287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86178</xdr:rowOff>
    </xdr:to>
    <xdr:cxnSp macro="">
      <xdr:nvCxnSpPr>
        <xdr:cNvPr id="380" name="直線コネクタ 379"/>
        <xdr:cNvCxnSpPr/>
      </xdr:nvCxnSpPr>
      <xdr:spPr>
        <a:xfrm>
          <a:off x="2209800" y="1291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86178</xdr:rowOff>
    </xdr:to>
    <xdr:cxnSp macro="">
      <xdr:nvCxnSpPr>
        <xdr:cNvPr id="383" name="直線コネクタ 382"/>
        <xdr:cNvCxnSpPr/>
      </xdr:nvCxnSpPr>
      <xdr:spPr>
        <a:xfrm flipV="1">
          <a:off x="1320800" y="1291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3" name="楕円 392"/>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4"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95" name="楕円 394"/>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96" name="テキスト ボックス 395"/>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7" name="楕円 396"/>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98" name="テキスト ボックス 397"/>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99" name="楕円 398"/>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0" name="テキスト ボックス 399"/>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35378</xdr:rowOff>
    </xdr:from>
    <xdr:to>
      <xdr:col>6</xdr:col>
      <xdr:colOff>171450</xdr:colOff>
      <xdr:row>75</xdr:row>
      <xdr:rowOff>136978</xdr:rowOff>
    </xdr:to>
    <xdr:sp macro="" textlink="">
      <xdr:nvSpPr>
        <xdr:cNvPr id="401" name="楕円 400"/>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147155</xdr:rowOff>
    </xdr:from>
    <xdr:ext cx="762000" cy="259045"/>
    <xdr:sp macro="" textlink="">
      <xdr:nvSpPr>
        <xdr:cNvPr id="402" name="テキスト ボックス 401"/>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主な要因は歳入も伸びているが、それ以上に歳出が繰出金を除く全ての項目において増となっていることによるものである。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標は類似団体平均よりも低いものの、少子高齢化への対応による扶助費や介護・後期特別会計への繰出金の増加が見込まれるため、限られた財源で最大の区民サービスが実現できるよう、健全財政の堅持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29029</xdr:rowOff>
    </xdr:from>
    <xdr:to>
      <xdr:col>82</xdr:col>
      <xdr:colOff>107950</xdr:colOff>
      <xdr:row>78</xdr:row>
      <xdr:rowOff>72571</xdr:rowOff>
    </xdr:to>
    <xdr:cxnSp macro="">
      <xdr:nvCxnSpPr>
        <xdr:cNvPr id="437" name="直線コネクタ 436"/>
        <xdr:cNvCxnSpPr/>
      </xdr:nvCxnSpPr>
      <xdr:spPr>
        <a:xfrm>
          <a:off x="15671800" y="13402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4536</xdr:rowOff>
    </xdr:from>
    <xdr:to>
      <xdr:col>78</xdr:col>
      <xdr:colOff>69850</xdr:colOff>
      <xdr:row>78</xdr:row>
      <xdr:rowOff>29029</xdr:rowOff>
    </xdr:to>
    <xdr:cxnSp macro="">
      <xdr:nvCxnSpPr>
        <xdr:cNvPr id="440" name="直線コネクタ 439"/>
        <xdr:cNvCxnSpPr/>
      </xdr:nvCxnSpPr>
      <xdr:spPr>
        <a:xfrm>
          <a:off x="14782800" y="132061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77</xdr:row>
      <xdr:rowOff>4536</xdr:rowOff>
    </xdr:to>
    <xdr:cxnSp macro="">
      <xdr:nvCxnSpPr>
        <xdr:cNvPr id="443" name="直線コネクタ 442"/>
        <xdr:cNvCxnSpPr/>
      </xdr:nvCxnSpPr>
      <xdr:spPr>
        <a:xfrm>
          <a:off x="13893800" y="13151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78</xdr:row>
      <xdr:rowOff>105229</xdr:rowOff>
    </xdr:to>
    <xdr:cxnSp macro="">
      <xdr:nvCxnSpPr>
        <xdr:cNvPr id="446" name="直線コネクタ 445"/>
        <xdr:cNvCxnSpPr/>
      </xdr:nvCxnSpPr>
      <xdr:spPr>
        <a:xfrm flipV="1">
          <a:off x="13004800" y="131517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6" name="楕円 455"/>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38298</xdr:rowOff>
    </xdr:from>
    <xdr:ext cx="762000" cy="259045"/>
    <xdr:sp macro="" textlink="">
      <xdr:nvSpPr>
        <xdr:cNvPr id="457" name="公債費以外該当値テキスト"/>
        <xdr:cNvSpPr txBox="1"/>
      </xdr:nvSpPr>
      <xdr:spPr>
        <a:xfrm>
          <a:off x="165989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58" name="楕円 457"/>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90006</xdr:rowOff>
    </xdr:from>
    <xdr:ext cx="736600" cy="259045"/>
    <xdr:sp macro="" textlink="">
      <xdr:nvSpPr>
        <xdr:cNvPr id="459" name="テキスト ボックス 458"/>
        <xdr:cNvSpPr txBox="1"/>
      </xdr:nvSpPr>
      <xdr:spPr>
        <a:xfrm>
          <a:off x="15290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60" name="楕円 459"/>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65512</xdr:rowOff>
    </xdr:from>
    <xdr:ext cx="762000" cy="259045"/>
    <xdr:sp macro="" textlink="">
      <xdr:nvSpPr>
        <xdr:cNvPr id="461" name="テキスト ボックス 460"/>
        <xdr:cNvSpPr txBox="1"/>
      </xdr:nvSpPr>
      <xdr:spPr>
        <a:xfrm>
          <a:off x="14401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70757</xdr:rowOff>
    </xdr:from>
    <xdr:to>
      <xdr:col>69</xdr:col>
      <xdr:colOff>142875</xdr:colOff>
      <xdr:row>77</xdr:row>
      <xdr:rowOff>907</xdr:rowOff>
    </xdr:to>
    <xdr:sp macro="" textlink="">
      <xdr:nvSpPr>
        <xdr:cNvPr id="462" name="楕円 461"/>
        <xdr:cNvSpPr/>
      </xdr:nvSpPr>
      <xdr:spPr>
        <a:xfrm>
          <a:off x="13843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11084</xdr:rowOff>
    </xdr:from>
    <xdr:ext cx="762000" cy="259045"/>
    <xdr:sp macro="" textlink="">
      <xdr:nvSpPr>
        <xdr:cNvPr id="463" name="テキスト ボックス 462"/>
        <xdr:cNvSpPr txBox="1"/>
      </xdr:nvSpPr>
      <xdr:spPr>
        <a:xfrm>
          <a:off x="13512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4" name="楕円 463"/>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166206</xdr:rowOff>
    </xdr:from>
    <xdr:ext cx="762000" cy="259045"/>
    <xdr:sp macro="" textlink="">
      <xdr:nvSpPr>
        <xdr:cNvPr id="465" name="テキスト ボックス 464"/>
        <xdr:cNvSpPr txBox="1"/>
      </xdr:nvSpPr>
      <xdr:spPr>
        <a:xfrm>
          <a:off x="12623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97009</xdr:rowOff>
    </xdr:from>
    <xdr:ext cx="762000" cy="259045"/>
    <xdr:sp macro="" textlink="">
      <xdr:nvSpPr>
        <xdr:cNvPr id="48" name="人口1人当たり決算額の推移最小値テキスト130"/>
        <xdr:cNvSpPr txBox="1"/>
      </xdr:nvSpPr>
      <xdr:spPr>
        <a:xfrm>
          <a:off x="5740400" y="34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86832</xdr:rowOff>
    </xdr:from>
    <xdr:to>
      <xdr:col>29</xdr:col>
      <xdr:colOff>127000</xdr:colOff>
      <xdr:row>19</xdr:row>
      <xdr:rowOff>90098</xdr:rowOff>
    </xdr:to>
    <xdr:cxnSp macro="">
      <xdr:nvCxnSpPr>
        <xdr:cNvPr id="52" name="直線コネクタ 51"/>
        <xdr:cNvCxnSpPr/>
      </xdr:nvCxnSpPr>
      <xdr:spPr bwMode="auto">
        <a:xfrm flipV="1">
          <a:off x="5003800" y="3392007"/>
          <a:ext cx="6477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89901</xdr:rowOff>
    </xdr:from>
    <xdr:to>
      <xdr:col>26</xdr:col>
      <xdr:colOff>50800</xdr:colOff>
      <xdr:row>19</xdr:row>
      <xdr:rowOff>90098</xdr:rowOff>
    </xdr:to>
    <xdr:cxnSp macro="">
      <xdr:nvCxnSpPr>
        <xdr:cNvPr id="55" name="直線コネクタ 54"/>
        <xdr:cNvCxnSpPr/>
      </xdr:nvCxnSpPr>
      <xdr:spPr bwMode="auto">
        <a:xfrm>
          <a:off x="4305300" y="3395076"/>
          <a:ext cx="6985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85722</xdr:rowOff>
    </xdr:from>
    <xdr:to>
      <xdr:col>22</xdr:col>
      <xdr:colOff>114300</xdr:colOff>
      <xdr:row>19</xdr:row>
      <xdr:rowOff>89901</xdr:rowOff>
    </xdr:to>
    <xdr:cxnSp macro="">
      <xdr:nvCxnSpPr>
        <xdr:cNvPr id="58" name="直線コネクタ 57"/>
        <xdr:cNvCxnSpPr/>
      </xdr:nvCxnSpPr>
      <xdr:spPr bwMode="auto">
        <a:xfrm>
          <a:off x="3606800" y="3390897"/>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82848</xdr:rowOff>
    </xdr:from>
    <xdr:to>
      <xdr:col>18</xdr:col>
      <xdr:colOff>177800</xdr:colOff>
      <xdr:row>19</xdr:row>
      <xdr:rowOff>85722</xdr:rowOff>
    </xdr:to>
    <xdr:cxnSp macro="">
      <xdr:nvCxnSpPr>
        <xdr:cNvPr id="61" name="直線コネクタ 60"/>
        <xdr:cNvCxnSpPr/>
      </xdr:nvCxnSpPr>
      <xdr:spPr bwMode="auto">
        <a:xfrm>
          <a:off x="2908300" y="3388023"/>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36032</xdr:rowOff>
    </xdr:from>
    <xdr:to>
      <xdr:col>29</xdr:col>
      <xdr:colOff>177800</xdr:colOff>
      <xdr:row>19</xdr:row>
      <xdr:rowOff>137632</xdr:rowOff>
    </xdr:to>
    <xdr:sp macro="" textlink="">
      <xdr:nvSpPr>
        <xdr:cNvPr id="71" name="楕円 70"/>
        <xdr:cNvSpPr/>
      </xdr:nvSpPr>
      <xdr:spPr bwMode="auto">
        <a:xfrm>
          <a:off x="56007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116059</xdr:rowOff>
    </xdr:from>
    <xdr:ext cx="762000" cy="259045"/>
    <xdr:sp macro="" textlink="">
      <xdr:nvSpPr>
        <xdr:cNvPr id="72" name="人口1人当たり決算額の推移該当値テキスト130"/>
        <xdr:cNvSpPr txBox="1"/>
      </xdr:nvSpPr>
      <xdr:spPr>
        <a:xfrm>
          <a:off x="5740400" y="32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39298</xdr:rowOff>
    </xdr:from>
    <xdr:to>
      <xdr:col>26</xdr:col>
      <xdr:colOff>101600</xdr:colOff>
      <xdr:row>19</xdr:row>
      <xdr:rowOff>140898</xdr:rowOff>
    </xdr:to>
    <xdr:sp macro="" textlink="">
      <xdr:nvSpPr>
        <xdr:cNvPr id="73" name="楕円 72"/>
        <xdr:cNvSpPr/>
      </xdr:nvSpPr>
      <xdr:spPr bwMode="auto">
        <a:xfrm>
          <a:off x="49530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125675</xdr:rowOff>
    </xdr:from>
    <xdr:ext cx="736600" cy="259045"/>
    <xdr:sp macro="" textlink="">
      <xdr:nvSpPr>
        <xdr:cNvPr id="74" name="テキスト ボックス 73"/>
        <xdr:cNvSpPr txBox="1"/>
      </xdr:nvSpPr>
      <xdr:spPr>
        <a:xfrm>
          <a:off x="4622800" y="343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39101</xdr:rowOff>
    </xdr:from>
    <xdr:to>
      <xdr:col>22</xdr:col>
      <xdr:colOff>165100</xdr:colOff>
      <xdr:row>19</xdr:row>
      <xdr:rowOff>140701</xdr:rowOff>
    </xdr:to>
    <xdr:sp macro="" textlink="">
      <xdr:nvSpPr>
        <xdr:cNvPr id="75" name="楕円 74"/>
        <xdr:cNvSpPr/>
      </xdr:nvSpPr>
      <xdr:spPr bwMode="auto">
        <a:xfrm>
          <a:off x="42545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125478</xdr:rowOff>
    </xdr:from>
    <xdr:ext cx="762000" cy="259045"/>
    <xdr:sp macro="" textlink="">
      <xdr:nvSpPr>
        <xdr:cNvPr id="76" name="テキスト ボックス 75"/>
        <xdr:cNvSpPr txBox="1"/>
      </xdr:nvSpPr>
      <xdr:spPr>
        <a:xfrm>
          <a:off x="3924300" y="34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34922</xdr:rowOff>
    </xdr:from>
    <xdr:to>
      <xdr:col>19</xdr:col>
      <xdr:colOff>38100</xdr:colOff>
      <xdr:row>19</xdr:row>
      <xdr:rowOff>136522</xdr:rowOff>
    </xdr:to>
    <xdr:sp macro="" textlink="">
      <xdr:nvSpPr>
        <xdr:cNvPr id="77" name="楕円 76"/>
        <xdr:cNvSpPr/>
      </xdr:nvSpPr>
      <xdr:spPr bwMode="auto">
        <a:xfrm>
          <a:off x="35560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121299</xdr:rowOff>
    </xdr:from>
    <xdr:ext cx="762000" cy="259045"/>
    <xdr:sp macro="" textlink="">
      <xdr:nvSpPr>
        <xdr:cNvPr id="78" name="テキスト ボックス 77"/>
        <xdr:cNvSpPr txBox="1"/>
      </xdr:nvSpPr>
      <xdr:spPr>
        <a:xfrm>
          <a:off x="3225800" y="342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32048</xdr:rowOff>
    </xdr:from>
    <xdr:to>
      <xdr:col>15</xdr:col>
      <xdr:colOff>101600</xdr:colOff>
      <xdr:row>19</xdr:row>
      <xdr:rowOff>133648</xdr:rowOff>
    </xdr:to>
    <xdr:sp macro="" textlink="">
      <xdr:nvSpPr>
        <xdr:cNvPr id="79" name="楕円 78"/>
        <xdr:cNvSpPr/>
      </xdr:nvSpPr>
      <xdr:spPr bwMode="auto">
        <a:xfrm>
          <a:off x="2857500" y="33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118425</xdr:rowOff>
    </xdr:from>
    <xdr:ext cx="762000" cy="259045"/>
    <xdr:sp macro="" textlink="">
      <xdr:nvSpPr>
        <xdr:cNvPr id="80" name="テキスト ボックス 79"/>
        <xdr:cNvSpPr txBox="1"/>
      </xdr:nvSpPr>
      <xdr:spPr>
        <a:xfrm>
          <a:off x="2527300" y="34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224959</xdr:rowOff>
    </xdr:from>
    <xdr:ext cx="762000" cy="259045"/>
    <xdr:sp macro="" textlink="">
      <xdr:nvSpPr>
        <xdr:cNvPr id="107" name="人口1人当たり決算額の推移最小値テキスト445"/>
        <xdr:cNvSpPr txBox="1"/>
      </xdr:nvSpPr>
      <xdr:spPr>
        <a:xfrm>
          <a:off x="5740400" y="734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214782</xdr:rowOff>
    </xdr:from>
    <xdr:to>
      <xdr:col>29</xdr:col>
      <xdr:colOff>127000</xdr:colOff>
      <xdr:row>37</xdr:row>
      <xdr:rowOff>237871</xdr:rowOff>
    </xdr:to>
    <xdr:cxnSp macro="">
      <xdr:nvCxnSpPr>
        <xdr:cNvPr id="111" name="直線コネクタ 110"/>
        <xdr:cNvCxnSpPr/>
      </xdr:nvCxnSpPr>
      <xdr:spPr bwMode="auto">
        <a:xfrm flipV="1">
          <a:off x="5003800" y="7339482"/>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237871</xdr:rowOff>
    </xdr:from>
    <xdr:to>
      <xdr:col>26</xdr:col>
      <xdr:colOff>50800</xdr:colOff>
      <xdr:row>37</xdr:row>
      <xdr:rowOff>280543</xdr:rowOff>
    </xdr:to>
    <xdr:cxnSp macro="">
      <xdr:nvCxnSpPr>
        <xdr:cNvPr id="114" name="直線コネクタ 113"/>
        <xdr:cNvCxnSpPr/>
      </xdr:nvCxnSpPr>
      <xdr:spPr bwMode="auto">
        <a:xfrm flipV="1">
          <a:off x="4305300" y="7362571"/>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280543</xdr:rowOff>
    </xdr:from>
    <xdr:to>
      <xdr:col>22</xdr:col>
      <xdr:colOff>114300</xdr:colOff>
      <xdr:row>37</xdr:row>
      <xdr:rowOff>307213</xdr:rowOff>
    </xdr:to>
    <xdr:cxnSp macro="">
      <xdr:nvCxnSpPr>
        <xdr:cNvPr id="117" name="直線コネクタ 116"/>
        <xdr:cNvCxnSpPr/>
      </xdr:nvCxnSpPr>
      <xdr:spPr bwMode="auto">
        <a:xfrm flipV="1">
          <a:off x="3606800" y="7405243"/>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246176</xdr:rowOff>
    </xdr:from>
    <xdr:to>
      <xdr:col>18</xdr:col>
      <xdr:colOff>177800</xdr:colOff>
      <xdr:row>37</xdr:row>
      <xdr:rowOff>307213</xdr:rowOff>
    </xdr:to>
    <xdr:cxnSp macro="">
      <xdr:nvCxnSpPr>
        <xdr:cNvPr id="120" name="直線コネクタ 119"/>
        <xdr:cNvCxnSpPr/>
      </xdr:nvCxnSpPr>
      <xdr:spPr bwMode="auto">
        <a:xfrm>
          <a:off x="2908300" y="7370876"/>
          <a:ext cx="698500" cy="61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163982</xdr:rowOff>
    </xdr:from>
    <xdr:to>
      <xdr:col>29</xdr:col>
      <xdr:colOff>177800</xdr:colOff>
      <xdr:row>37</xdr:row>
      <xdr:rowOff>265582</xdr:rowOff>
    </xdr:to>
    <xdr:sp macro="" textlink="">
      <xdr:nvSpPr>
        <xdr:cNvPr id="130" name="楕円 129"/>
        <xdr:cNvSpPr/>
      </xdr:nvSpPr>
      <xdr:spPr bwMode="auto">
        <a:xfrm>
          <a:off x="56007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72559</xdr:rowOff>
    </xdr:from>
    <xdr:ext cx="762000" cy="259045"/>
    <xdr:sp macro="" textlink="">
      <xdr:nvSpPr>
        <xdr:cNvPr id="131" name="人口1人当たり決算額の推移該当値テキスト445"/>
        <xdr:cNvSpPr txBox="1"/>
      </xdr:nvSpPr>
      <xdr:spPr>
        <a:xfrm>
          <a:off x="5740400" y="71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187071</xdr:rowOff>
    </xdr:from>
    <xdr:to>
      <xdr:col>26</xdr:col>
      <xdr:colOff>101600</xdr:colOff>
      <xdr:row>37</xdr:row>
      <xdr:rowOff>288671</xdr:rowOff>
    </xdr:to>
    <xdr:sp macro="" textlink="">
      <xdr:nvSpPr>
        <xdr:cNvPr id="132" name="楕円 131"/>
        <xdr:cNvSpPr/>
      </xdr:nvSpPr>
      <xdr:spPr bwMode="auto">
        <a:xfrm>
          <a:off x="4953000" y="73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273448</xdr:rowOff>
    </xdr:from>
    <xdr:ext cx="736600" cy="259045"/>
    <xdr:sp macro="" textlink="">
      <xdr:nvSpPr>
        <xdr:cNvPr id="133" name="テキスト ボックス 132"/>
        <xdr:cNvSpPr txBox="1"/>
      </xdr:nvSpPr>
      <xdr:spPr>
        <a:xfrm>
          <a:off x="4622800" y="739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229743</xdr:rowOff>
    </xdr:from>
    <xdr:to>
      <xdr:col>22</xdr:col>
      <xdr:colOff>165100</xdr:colOff>
      <xdr:row>37</xdr:row>
      <xdr:rowOff>331343</xdr:rowOff>
    </xdr:to>
    <xdr:sp macro="" textlink="">
      <xdr:nvSpPr>
        <xdr:cNvPr id="134" name="楕円 133"/>
        <xdr:cNvSpPr/>
      </xdr:nvSpPr>
      <xdr:spPr bwMode="auto">
        <a:xfrm>
          <a:off x="4254500" y="735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316120</xdr:rowOff>
    </xdr:from>
    <xdr:ext cx="762000" cy="259045"/>
    <xdr:sp macro="" textlink="">
      <xdr:nvSpPr>
        <xdr:cNvPr id="135" name="テキスト ボックス 134"/>
        <xdr:cNvSpPr txBox="1"/>
      </xdr:nvSpPr>
      <xdr:spPr>
        <a:xfrm>
          <a:off x="3924300" y="74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256413</xdr:rowOff>
    </xdr:from>
    <xdr:to>
      <xdr:col>19</xdr:col>
      <xdr:colOff>38100</xdr:colOff>
      <xdr:row>38</xdr:row>
      <xdr:rowOff>15113</xdr:rowOff>
    </xdr:to>
    <xdr:sp macro="" textlink="">
      <xdr:nvSpPr>
        <xdr:cNvPr id="136" name="楕円 135"/>
        <xdr:cNvSpPr/>
      </xdr:nvSpPr>
      <xdr:spPr bwMode="auto">
        <a:xfrm>
          <a:off x="3556000" y="738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342790</xdr:rowOff>
    </xdr:from>
    <xdr:ext cx="762000" cy="259045"/>
    <xdr:sp macro="" textlink="">
      <xdr:nvSpPr>
        <xdr:cNvPr id="137" name="テキスト ボックス 136"/>
        <xdr:cNvSpPr txBox="1"/>
      </xdr:nvSpPr>
      <xdr:spPr>
        <a:xfrm>
          <a:off x="3225800" y="74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195376</xdr:rowOff>
    </xdr:from>
    <xdr:to>
      <xdr:col>15</xdr:col>
      <xdr:colOff>101600</xdr:colOff>
      <xdr:row>37</xdr:row>
      <xdr:rowOff>296976</xdr:rowOff>
    </xdr:to>
    <xdr:sp macro="" textlink="">
      <xdr:nvSpPr>
        <xdr:cNvPr id="138" name="楕円 137"/>
        <xdr:cNvSpPr/>
      </xdr:nvSpPr>
      <xdr:spPr bwMode="auto">
        <a:xfrm>
          <a:off x="2857500" y="732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281753</xdr:rowOff>
    </xdr:from>
    <xdr:ext cx="762000" cy="259045"/>
    <xdr:sp macro="" textlink="">
      <xdr:nvSpPr>
        <xdr:cNvPr id="139" name="テキスト ボックス 138"/>
        <xdr:cNvSpPr txBox="1"/>
      </xdr:nvSpPr>
      <xdr:spPr>
        <a:xfrm>
          <a:off x="2527300" y="740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64981</xdr:rowOff>
    </xdr:from>
    <xdr:to>
      <xdr:col>24</xdr:col>
      <xdr:colOff>63500</xdr:colOff>
      <xdr:row>38</xdr:row>
      <xdr:rowOff>77064</xdr:rowOff>
    </xdr:to>
    <xdr:cxnSp macro="">
      <xdr:nvCxnSpPr>
        <xdr:cNvPr id="63" name="直線コネクタ 62"/>
        <xdr:cNvCxnSpPr/>
      </xdr:nvCxnSpPr>
      <xdr:spPr>
        <a:xfrm flipV="1">
          <a:off x="3797300" y="658008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76160</xdr:rowOff>
    </xdr:from>
    <xdr:to>
      <xdr:col>19</xdr:col>
      <xdr:colOff>177800</xdr:colOff>
      <xdr:row>38</xdr:row>
      <xdr:rowOff>77064</xdr:rowOff>
    </xdr:to>
    <xdr:cxnSp macro="">
      <xdr:nvCxnSpPr>
        <xdr:cNvPr id="66" name="直線コネクタ 65"/>
        <xdr:cNvCxnSpPr/>
      </xdr:nvCxnSpPr>
      <xdr:spPr>
        <a:xfrm>
          <a:off x="2908300" y="659126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64687</xdr:rowOff>
    </xdr:from>
    <xdr:to>
      <xdr:col>15</xdr:col>
      <xdr:colOff>50800</xdr:colOff>
      <xdr:row>38</xdr:row>
      <xdr:rowOff>76160</xdr:rowOff>
    </xdr:to>
    <xdr:cxnSp macro="">
      <xdr:nvCxnSpPr>
        <xdr:cNvPr id="69" name="直線コネクタ 68"/>
        <xdr:cNvCxnSpPr/>
      </xdr:nvCxnSpPr>
      <xdr:spPr>
        <a:xfrm>
          <a:off x="2019300" y="6579787"/>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56424</xdr:rowOff>
    </xdr:from>
    <xdr:to>
      <xdr:col>10</xdr:col>
      <xdr:colOff>114300</xdr:colOff>
      <xdr:row>38</xdr:row>
      <xdr:rowOff>64687</xdr:rowOff>
    </xdr:to>
    <xdr:cxnSp macro="">
      <xdr:nvCxnSpPr>
        <xdr:cNvPr id="72" name="直線コネクタ 71"/>
        <xdr:cNvCxnSpPr/>
      </xdr:nvCxnSpPr>
      <xdr:spPr>
        <a:xfrm>
          <a:off x="1130300" y="657152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14181</xdr:rowOff>
    </xdr:from>
    <xdr:to>
      <xdr:col>24</xdr:col>
      <xdr:colOff>114300</xdr:colOff>
      <xdr:row>38</xdr:row>
      <xdr:rowOff>115781</xdr:rowOff>
    </xdr:to>
    <xdr:sp macro="" textlink="">
      <xdr:nvSpPr>
        <xdr:cNvPr id="82" name="楕円 81"/>
        <xdr:cNvSpPr/>
      </xdr:nvSpPr>
      <xdr:spPr>
        <a:xfrm>
          <a:off x="45847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100558</xdr:rowOff>
    </xdr:from>
    <xdr:ext cx="534377" cy="259045"/>
    <xdr:sp macro="" textlink="">
      <xdr:nvSpPr>
        <xdr:cNvPr id="83" name="人件費該当値テキスト"/>
        <xdr:cNvSpPr txBox="1"/>
      </xdr:nvSpPr>
      <xdr:spPr>
        <a:xfrm>
          <a:off x="4686300" y="64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26264</xdr:rowOff>
    </xdr:from>
    <xdr:to>
      <xdr:col>20</xdr:col>
      <xdr:colOff>38100</xdr:colOff>
      <xdr:row>38</xdr:row>
      <xdr:rowOff>127864</xdr:rowOff>
    </xdr:to>
    <xdr:sp macro="" textlink="">
      <xdr:nvSpPr>
        <xdr:cNvPr id="84" name="楕円 83"/>
        <xdr:cNvSpPr/>
      </xdr:nvSpPr>
      <xdr:spPr>
        <a:xfrm>
          <a:off x="3746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118991</xdr:rowOff>
    </xdr:from>
    <xdr:ext cx="534377" cy="259045"/>
    <xdr:sp macro="" textlink="">
      <xdr:nvSpPr>
        <xdr:cNvPr id="85" name="テキスト ボックス 84"/>
        <xdr:cNvSpPr txBox="1"/>
      </xdr:nvSpPr>
      <xdr:spPr>
        <a:xfrm>
          <a:off x="3530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25360</xdr:rowOff>
    </xdr:from>
    <xdr:to>
      <xdr:col>15</xdr:col>
      <xdr:colOff>101600</xdr:colOff>
      <xdr:row>38</xdr:row>
      <xdr:rowOff>126960</xdr:rowOff>
    </xdr:to>
    <xdr:sp macro="" textlink="">
      <xdr:nvSpPr>
        <xdr:cNvPr id="86" name="楕円 85"/>
        <xdr:cNvSpPr/>
      </xdr:nvSpPr>
      <xdr:spPr>
        <a:xfrm>
          <a:off x="2857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118087</xdr:rowOff>
    </xdr:from>
    <xdr:ext cx="534377" cy="259045"/>
    <xdr:sp macro="" textlink="">
      <xdr:nvSpPr>
        <xdr:cNvPr id="87" name="テキスト ボックス 86"/>
        <xdr:cNvSpPr txBox="1"/>
      </xdr:nvSpPr>
      <xdr:spPr>
        <a:xfrm>
          <a:off x="2641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13887</xdr:rowOff>
    </xdr:from>
    <xdr:to>
      <xdr:col>10</xdr:col>
      <xdr:colOff>165100</xdr:colOff>
      <xdr:row>38</xdr:row>
      <xdr:rowOff>115487</xdr:rowOff>
    </xdr:to>
    <xdr:sp macro="" textlink="">
      <xdr:nvSpPr>
        <xdr:cNvPr id="88" name="楕円 87"/>
        <xdr:cNvSpPr/>
      </xdr:nvSpPr>
      <xdr:spPr>
        <a:xfrm>
          <a:off x="1968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106614</xdr:rowOff>
    </xdr:from>
    <xdr:ext cx="534377" cy="259045"/>
    <xdr:sp macro="" textlink="">
      <xdr:nvSpPr>
        <xdr:cNvPr id="89" name="テキスト ボックス 88"/>
        <xdr:cNvSpPr txBox="1"/>
      </xdr:nvSpPr>
      <xdr:spPr>
        <a:xfrm>
          <a:off x="1752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5624</xdr:rowOff>
    </xdr:from>
    <xdr:to>
      <xdr:col>6</xdr:col>
      <xdr:colOff>38100</xdr:colOff>
      <xdr:row>38</xdr:row>
      <xdr:rowOff>107224</xdr:rowOff>
    </xdr:to>
    <xdr:sp macro="" textlink="">
      <xdr:nvSpPr>
        <xdr:cNvPr id="90" name="楕円 89"/>
        <xdr:cNvSpPr/>
      </xdr:nvSpPr>
      <xdr:spPr>
        <a:xfrm>
          <a:off x="1079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98351</xdr:rowOff>
    </xdr:from>
    <xdr:ext cx="534377" cy="259045"/>
    <xdr:sp macro="" textlink="">
      <xdr:nvSpPr>
        <xdr:cNvPr id="91" name="テキスト ボックス 90"/>
        <xdr:cNvSpPr txBox="1"/>
      </xdr:nvSpPr>
      <xdr:spPr>
        <a:xfrm>
          <a:off x="863111" y="66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79331</xdr:rowOff>
    </xdr:from>
    <xdr:to>
      <xdr:col>24</xdr:col>
      <xdr:colOff>63500</xdr:colOff>
      <xdr:row>58</xdr:row>
      <xdr:rowOff>95266</xdr:rowOff>
    </xdr:to>
    <xdr:cxnSp macro="">
      <xdr:nvCxnSpPr>
        <xdr:cNvPr id="125" name="直線コネクタ 124"/>
        <xdr:cNvCxnSpPr/>
      </xdr:nvCxnSpPr>
      <xdr:spPr>
        <a:xfrm flipV="1">
          <a:off x="3797300" y="10023431"/>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95266</xdr:rowOff>
    </xdr:from>
    <xdr:to>
      <xdr:col>19</xdr:col>
      <xdr:colOff>177800</xdr:colOff>
      <xdr:row>58</xdr:row>
      <xdr:rowOff>99171</xdr:rowOff>
    </xdr:to>
    <xdr:cxnSp macro="">
      <xdr:nvCxnSpPr>
        <xdr:cNvPr id="128" name="直線コネクタ 127"/>
        <xdr:cNvCxnSpPr/>
      </xdr:nvCxnSpPr>
      <xdr:spPr>
        <a:xfrm flipV="1">
          <a:off x="2908300" y="1003936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99171</xdr:rowOff>
    </xdr:from>
    <xdr:to>
      <xdr:col>15</xdr:col>
      <xdr:colOff>50800</xdr:colOff>
      <xdr:row>58</xdr:row>
      <xdr:rowOff>101705</xdr:rowOff>
    </xdr:to>
    <xdr:cxnSp macro="">
      <xdr:nvCxnSpPr>
        <xdr:cNvPr id="131" name="直線コネクタ 130"/>
        <xdr:cNvCxnSpPr/>
      </xdr:nvCxnSpPr>
      <xdr:spPr>
        <a:xfrm flipV="1">
          <a:off x="2019300" y="10043271"/>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101705</xdr:rowOff>
    </xdr:from>
    <xdr:to>
      <xdr:col>10</xdr:col>
      <xdr:colOff>114300</xdr:colOff>
      <xdr:row>58</xdr:row>
      <xdr:rowOff>108258</xdr:rowOff>
    </xdr:to>
    <xdr:cxnSp macro="">
      <xdr:nvCxnSpPr>
        <xdr:cNvPr id="134" name="直線コネクタ 133"/>
        <xdr:cNvCxnSpPr/>
      </xdr:nvCxnSpPr>
      <xdr:spPr>
        <a:xfrm flipV="1">
          <a:off x="1130300" y="100458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28531</xdr:rowOff>
    </xdr:from>
    <xdr:to>
      <xdr:col>24</xdr:col>
      <xdr:colOff>114300</xdr:colOff>
      <xdr:row>58</xdr:row>
      <xdr:rowOff>130131</xdr:rowOff>
    </xdr:to>
    <xdr:sp macro="" textlink="">
      <xdr:nvSpPr>
        <xdr:cNvPr id="144" name="楕円 143"/>
        <xdr:cNvSpPr/>
      </xdr:nvSpPr>
      <xdr:spPr>
        <a:xfrm>
          <a:off x="4584700" y="9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114908</xdr:rowOff>
    </xdr:from>
    <xdr:ext cx="534377" cy="259045"/>
    <xdr:sp macro="" textlink="">
      <xdr:nvSpPr>
        <xdr:cNvPr id="145" name="物件費該当値テキスト"/>
        <xdr:cNvSpPr txBox="1"/>
      </xdr:nvSpPr>
      <xdr:spPr>
        <a:xfrm>
          <a:off x="4686300" y="98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44466</xdr:rowOff>
    </xdr:from>
    <xdr:to>
      <xdr:col>20</xdr:col>
      <xdr:colOff>38100</xdr:colOff>
      <xdr:row>58</xdr:row>
      <xdr:rowOff>146066</xdr:rowOff>
    </xdr:to>
    <xdr:sp macro="" textlink="">
      <xdr:nvSpPr>
        <xdr:cNvPr id="146" name="楕円 145"/>
        <xdr:cNvSpPr/>
      </xdr:nvSpPr>
      <xdr:spPr>
        <a:xfrm>
          <a:off x="3746500" y="99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137193</xdr:rowOff>
    </xdr:from>
    <xdr:ext cx="534377" cy="259045"/>
    <xdr:sp macro="" textlink="">
      <xdr:nvSpPr>
        <xdr:cNvPr id="147" name="テキスト ボックス 146"/>
        <xdr:cNvSpPr txBox="1"/>
      </xdr:nvSpPr>
      <xdr:spPr>
        <a:xfrm>
          <a:off x="3530111" y="100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48371</xdr:rowOff>
    </xdr:from>
    <xdr:to>
      <xdr:col>15</xdr:col>
      <xdr:colOff>101600</xdr:colOff>
      <xdr:row>58</xdr:row>
      <xdr:rowOff>149971</xdr:rowOff>
    </xdr:to>
    <xdr:sp macro="" textlink="">
      <xdr:nvSpPr>
        <xdr:cNvPr id="148" name="楕円 147"/>
        <xdr:cNvSpPr/>
      </xdr:nvSpPr>
      <xdr:spPr>
        <a:xfrm>
          <a:off x="2857500" y="9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141098</xdr:rowOff>
    </xdr:from>
    <xdr:ext cx="534377" cy="259045"/>
    <xdr:sp macro="" textlink="">
      <xdr:nvSpPr>
        <xdr:cNvPr id="149" name="テキスト ボックス 148"/>
        <xdr:cNvSpPr txBox="1"/>
      </xdr:nvSpPr>
      <xdr:spPr>
        <a:xfrm>
          <a:off x="2641111" y="10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50905</xdr:rowOff>
    </xdr:from>
    <xdr:to>
      <xdr:col>10</xdr:col>
      <xdr:colOff>165100</xdr:colOff>
      <xdr:row>58</xdr:row>
      <xdr:rowOff>152505</xdr:rowOff>
    </xdr:to>
    <xdr:sp macro="" textlink="">
      <xdr:nvSpPr>
        <xdr:cNvPr id="150" name="楕円 149"/>
        <xdr:cNvSpPr/>
      </xdr:nvSpPr>
      <xdr:spPr>
        <a:xfrm>
          <a:off x="1968500" y="99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143632</xdr:rowOff>
    </xdr:from>
    <xdr:ext cx="534377" cy="259045"/>
    <xdr:sp macro="" textlink="">
      <xdr:nvSpPr>
        <xdr:cNvPr id="151" name="テキスト ボックス 150"/>
        <xdr:cNvSpPr txBox="1"/>
      </xdr:nvSpPr>
      <xdr:spPr>
        <a:xfrm>
          <a:off x="1752111" y="10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57458</xdr:rowOff>
    </xdr:from>
    <xdr:to>
      <xdr:col>6</xdr:col>
      <xdr:colOff>38100</xdr:colOff>
      <xdr:row>58</xdr:row>
      <xdr:rowOff>159058</xdr:rowOff>
    </xdr:to>
    <xdr:sp macro="" textlink="">
      <xdr:nvSpPr>
        <xdr:cNvPr id="152" name="楕円 151"/>
        <xdr:cNvSpPr/>
      </xdr:nvSpPr>
      <xdr:spPr>
        <a:xfrm>
          <a:off x="1079500" y="100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150185</xdr:rowOff>
    </xdr:from>
    <xdr:ext cx="534377" cy="259045"/>
    <xdr:sp macro="" textlink="">
      <xdr:nvSpPr>
        <xdr:cNvPr id="153" name="テキスト ボックス 152"/>
        <xdr:cNvSpPr txBox="1"/>
      </xdr:nvSpPr>
      <xdr:spPr>
        <a:xfrm>
          <a:off x="863111" y="100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117384</xdr:rowOff>
    </xdr:from>
    <xdr:to>
      <xdr:col>24</xdr:col>
      <xdr:colOff>63500</xdr:colOff>
      <xdr:row>74</xdr:row>
      <xdr:rowOff>121520</xdr:rowOff>
    </xdr:to>
    <xdr:cxnSp macro="">
      <xdr:nvCxnSpPr>
        <xdr:cNvPr id="184" name="直線コネクタ 183"/>
        <xdr:cNvCxnSpPr/>
      </xdr:nvCxnSpPr>
      <xdr:spPr>
        <a:xfrm>
          <a:off x="3797300" y="12804684"/>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117384</xdr:rowOff>
    </xdr:from>
    <xdr:to>
      <xdr:col>19</xdr:col>
      <xdr:colOff>177800</xdr:colOff>
      <xdr:row>75</xdr:row>
      <xdr:rowOff>19304</xdr:rowOff>
    </xdr:to>
    <xdr:cxnSp macro="">
      <xdr:nvCxnSpPr>
        <xdr:cNvPr id="187" name="直線コネクタ 186"/>
        <xdr:cNvCxnSpPr/>
      </xdr:nvCxnSpPr>
      <xdr:spPr>
        <a:xfrm flipV="1">
          <a:off x="2908300" y="12804684"/>
          <a:ext cx="8890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19304</xdr:rowOff>
    </xdr:from>
    <xdr:to>
      <xdr:col>15</xdr:col>
      <xdr:colOff>50800</xdr:colOff>
      <xdr:row>75</xdr:row>
      <xdr:rowOff>83094</xdr:rowOff>
    </xdr:to>
    <xdr:cxnSp macro="">
      <xdr:nvCxnSpPr>
        <xdr:cNvPr id="190" name="直線コネクタ 189"/>
        <xdr:cNvCxnSpPr/>
      </xdr:nvCxnSpPr>
      <xdr:spPr>
        <a:xfrm flipV="1">
          <a:off x="2019300" y="12878054"/>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83094</xdr:rowOff>
    </xdr:from>
    <xdr:to>
      <xdr:col>10</xdr:col>
      <xdr:colOff>114300</xdr:colOff>
      <xdr:row>75</xdr:row>
      <xdr:rowOff>103124</xdr:rowOff>
    </xdr:to>
    <xdr:cxnSp macro="">
      <xdr:nvCxnSpPr>
        <xdr:cNvPr id="193" name="直線コネクタ 192"/>
        <xdr:cNvCxnSpPr/>
      </xdr:nvCxnSpPr>
      <xdr:spPr>
        <a:xfrm flipV="1">
          <a:off x="1130300" y="12941844"/>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70720</xdr:rowOff>
    </xdr:from>
    <xdr:to>
      <xdr:col>24</xdr:col>
      <xdr:colOff>114300</xdr:colOff>
      <xdr:row>75</xdr:row>
      <xdr:rowOff>870</xdr:rowOff>
    </xdr:to>
    <xdr:sp macro="" textlink="">
      <xdr:nvSpPr>
        <xdr:cNvPr id="203" name="楕円 202"/>
        <xdr:cNvSpPr/>
      </xdr:nvSpPr>
      <xdr:spPr>
        <a:xfrm>
          <a:off x="4584700" y="127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93597</xdr:rowOff>
    </xdr:from>
    <xdr:ext cx="469744" cy="259045"/>
    <xdr:sp macro="" textlink="">
      <xdr:nvSpPr>
        <xdr:cNvPr id="204" name="維持補修費該当値テキスト"/>
        <xdr:cNvSpPr txBox="1"/>
      </xdr:nvSpPr>
      <xdr:spPr>
        <a:xfrm>
          <a:off x="4686300" y="126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66584</xdr:rowOff>
    </xdr:from>
    <xdr:to>
      <xdr:col>20</xdr:col>
      <xdr:colOff>38100</xdr:colOff>
      <xdr:row>74</xdr:row>
      <xdr:rowOff>168184</xdr:rowOff>
    </xdr:to>
    <xdr:sp macro="" textlink="">
      <xdr:nvSpPr>
        <xdr:cNvPr id="205" name="楕円 204"/>
        <xdr:cNvSpPr/>
      </xdr:nvSpPr>
      <xdr:spPr>
        <a:xfrm>
          <a:off x="3746500" y="127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13261</xdr:rowOff>
    </xdr:from>
    <xdr:ext cx="469744" cy="259045"/>
    <xdr:sp macro="" textlink="">
      <xdr:nvSpPr>
        <xdr:cNvPr id="206" name="テキスト ボックス 205"/>
        <xdr:cNvSpPr txBox="1"/>
      </xdr:nvSpPr>
      <xdr:spPr>
        <a:xfrm>
          <a:off x="3562428" y="125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139954</xdr:rowOff>
    </xdr:from>
    <xdr:to>
      <xdr:col>15</xdr:col>
      <xdr:colOff>101600</xdr:colOff>
      <xdr:row>75</xdr:row>
      <xdr:rowOff>70104</xdr:rowOff>
    </xdr:to>
    <xdr:sp macro="" textlink="">
      <xdr:nvSpPr>
        <xdr:cNvPr id="207" name="楕円 206"/>
        <xdr:cNvSpPr/>
      </xdr:nvSpPr>
      <xdr:spPr>
        <a:xfrm>
          <a:off x="2857500" y="128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86631</xdr:rowOff>
    </xdr:from>
    <xdr:ext cx="469744" cy="259045"/>
    <xdr:sp macro="" textlink="">
      <xdr:nvSpPr>
        <xdr:cNvPr id="208" name="テキスト ボックス 207"/>
        <xdr:cNvSpPr txBox="1"/>
      </xdr:nvSpPr>
      <xdr:spPr>
        <a:xfrm>
          <a:off x="2673428" y="126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32294</xdr:rowOff>
    </xdr:from>
    <xdr:to>
      <xdr:col>10</xdr:col>
      <xdr:colOff>165100</xdr:colOff>
      <xdr:row>75</xdr:row>
      <xdr:rowOff>133894</xdr:rowOff>
    </xdr:to>
    <xdr:sp macro="" textlink="">
      <xdr:nvSpPr>
        <xdr:cNvPr id="209" name="楕円 208"/>
        <xdr:cNvSpPr/>
      </xdr:nvSpPr>
      <xdr:spPr>
        <a:xfrm>
          <a:off x="196850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150421</xdr:rowOff>
    </xdr:from>
    <xdr:ext cx="469744" cy="259045"/>
    <xdr:sp macro="" textlink="">
      <xdr:nvSpPr>
        <xdr:cNvPr id="210" name="テキスト ボックス 209"/>
        <xdr:cNvSpPr txBox="1"/>
      </xdr:nvSpPr>
      <xdr:spPr>
        <a:xfrm>
          <a:off x="1784428" y="1266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52324</xdr:rowOff>
    </xdr:from>
    <xdr:to>
      <xdr:col>6</xdr:col>
      <xdr:colOff>38100</xdr:colOff>
      <xdr:row>75</xdr:row>
      <xdr:rowOff>153924</xdr:rowOff>
    </xdr:to>
    <xdr:sp macro="" textlink="">
      <xdr:nvSpPr>
        <xdr:cNvPr id="211" name="楕円 210"/>
        <xdr:cNvSpPr/>
      </xdr:nvSpPr>
      <xdr:spPr>
        <a:xfrm>
          <a:off x="1079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170451</xdr:rowOff>
    </xdr:from>
    <xdr:ext cx="469744" cy="259045"/>
    <xdr:sp macro="" textlink="">
      <xdr:nvSpPr>
        <xdr:cNvPr id="212" name="テキスト ボックス 211"/>
        <xdr:cNvSpPr txBox="1"/>
      </xdr:nvSpPr>
      <xdr:spPr>
        <a:xfrm>
          <a:off x="895428" y="126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62564</xdr:rowOff>
    </xdr:from>
    <xdr:to>
      <xdr:col>24</xdr:col>
      <xdr:colOff>63500</xdr:colOff>
      <xdr:row>94</xdr:row>
      <xdr:rowOff>64508</xdr:rowOff>
    </xdr:to>
    <xdr:cxnSp macro="">
      <xdr:nvCxnSpPr>
        <xdr:cNvPr id="244" name="直線コネクタ 243"/>
        <xdr:cNvCxnSpPr/>
      </xdr:nvCxnSpPr>
      <xdr:spPr>
        <a:xfrm flipV="1">
          <a:off x="3797300" y="16178864"/>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64508</xdr:rowOff>
    </xdr:from>
    <xdr:to>
      <xdr:col>19</xdr:col>
      <xdr:colOff>177800</xdr:colOff>
      <xdr:row>94</xdr:row>
      <xdr:rowOff>116906</xdr:rowOff>
    </xdr:to>
    <xdr:cxnSp macro="">
      <xdr:nvCxnSpPr>
        <xdr:cNvPr id="247" name="直線コネクタ 246"/>
        <xdr:cNvCxnSpPr/>
      </xdr:nvCxnSpPr>
      <xdr:spPr>
        <a:xfrm flipV="1">
          <a:off x="2908300" y="16180808"/>
          <a:ext cx="8890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116906</xdr:rowOff>
    </xdr:from>
    <xdr:to>
      <xdr:col>15</xdr:col>
      <xdr:colOff>50800</xdr:colOff>
      <xdr:row>94</xdr:row>
      <xdr:rowOff>158984</xdr:rowOff>
    </xdr:to>
    <xdr:cxnSp macro="">
      <xdr:nvCxnSpPr>
        <xdr:cNvPr id="250" name="直線コネクタ 249"/>
        <xdr:cNvCxnSpPr/>
      </xdr:nvCxnSpPr>
      <xdr:spPr>
        <a:xfrm flipV="1">
          <a:off x="2019300" y="16233206"/>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158984</xdr:rowOff>
    </xdr:from>
    <xdr:to>
      <xdr:col>10</xdr:col>
      <xdr:colOff>114300</xdr:colOff>
      <xdr:row>95</xdr:row>
      <xdr:rowOff>60556</xdr:rowOff>
    </xdr:to>
    <xdr:cxnSp macro="">
      <xdr:nvCxnSpPr>
        <xdr:cNvPr id="253" name="直線コネクタ 252"/>
        <xdr:cNvCxnSpPr/>
      </xdr:nvCxnSpPr>
      <xdr:spPr>
        <a:xfrm flipV="1">
          <a:off x="1130300" y="16275284"/>
          <a:ext cx="8890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11764</xdr:rowOff>
    </xdr:from>
    <xdr:to>
      <xdr:col>24</xdr:col>
      <xdr:colOff>114300</xdr:colOff>
      <xdr:row>94</xdr:row>
      <xdr:rowOff>113364</xdr:rowOff>
    </xdr:to>
    <xdr:sp macro="" textlink="">
      <xdr:nvSpPr>
        <xdr:cNvPr id="263" name="楕円 262"/>
        <xdr:cNvSpPr/>
      </xdr:nvSpPr>
      <xdr:spPr>
        <a:xfrm>
          <a:off x="4584700" y="161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34641</xdr:rowOff>
    </xdr:from>
    <xdr:ext cx="599010" cy="259045"/>
    <xdr:sp macro="" textlink="">
      <xdr:nvSpPr>
        <xdr:cNvPr id="264" name="扶助費該当値テキスト"/>
        <xdr:cNvSpPr txBox="1"/>
      </xdr:nvSpPr>
      <xdr:spPr>
        <a:xfrm>
          <a:off x="4686300" y="159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13708</xdr:rowOff>
    </xdr:from>
    <xdr:to>
      <xdr:col>20</xdr:col>
      <xdr:colOff>38100</xdr:colOff>
      <xdr:row>94</xdr:row>
      <xdr:rowOff>115308</xdr:rowOff>
    </xdr:to>
    <xdr:sp macro="" textlink="">
      <xdr:nvSpPr>
        <xdr:cNvPr id="265" name="楕円 264"/>
        <xdr:cNvSpPr/>
      </xdr:nvSpPr>
      <xdr:spPr>
        <a:xfrm>
          <a:off x="3746500" y="16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131835</xdr:rowOff>
    </xdr:from>
    <xdr:ext cx="599010" cy="259045"/>
    <xdr:sp macro="" textlink="">
      <xdr:nvSpPr>
        <xdr:cNvPr id="266" name="テキスト ボックス 265"/>
        <xdr:cNvSpPr txBox="1"/>
      </xdr:nvSpPr>
      <xdr:spPr>
        <a:xfrm>
          <a:off x="3497795" y="1590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66106</xdr:rowOff>
    </xdr:from>
    <xdr:to>
      <xdr:col>15</xdr:col>
      <xdr:colOff>101600</xdr:colOff>
      <xdr:row>94</xdr:row>
      <xdr:rowOff>167706</xdr:rowOff>
    </xdr:to>
    <xdr:sp macro="" textlink="">
      <xdr:nvSpPr>
        <xdr:cNvPr id="267" name="楕円 266"/>
        <xdr:cNvSpPr/>
      </xdr:nvSpPr>
      <xdr:spPr>
        <a:xfrm>
          <a:off x="28575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12783</xdr:rowOff>
    </xdr:from>
    <xdr:ext cx="599010" cy="259045"/>
    <xdr:sp macro="" textlink="">
      <xdr:nvSpPr>
        <xdr:cNvPr id="268" name="テキスト ボックス 267"/>
        <xdr:cNvSpPr txBox="1"/>
      </xdr:nvSpPr>
      <xdr:spPr>
        <a:xfrm>
          <a:off x="2608795" y="1595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108184</xdr:rowOff>
    </xdr:from>
    <xdr:to>
      <xdr:col>10</xdr:col>
      <xdr:colOff>165100</xdr:colOff>
      <xdr:row>95</xdr:row>
      <xdr:rowOff>38334</xdr:rowOff>
    </xdr:to>
    <xdr:sp macro="" textlink="">
      <xdr:nvSpPr>
        <xdr:cNvPr id="269" name="楕円 268"/>
        <xdr:cNvSpPr/>
      </xdr:nvSpPr>
      <xdr:spPr>
        <a:xfrm>
          <a:off x="1968500" y="16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54861</xdr:rowOff>
    </xdr:from>
    <xdr:ext cx="599010" cy="259045"/>
    <xdr:sp macro="" textlink="">
      <xdr:nvSpPr>
        <xdr:cNvPr id="270" name="テキスト ボックス 269"/>
        <xdr:cNvSpPr txBox="1"/>
      </xdr:nvSpPr>
      <xdr:spPr>
        <a:xfrm>
          <a:off x="1719795" y="159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9756</xdr:rowOff>
    </xdr:from>
    <xdr:to>
      <xdr:col>6</xdr:col>
      <xdr:colOff>38100</xdr:colOff>
      <xdr:row>95</xdr:row>
      <xdr:rowOff>111356</xdr:rowOff>
    </xdr:to>
    <xdr:sp macro="" textlink="">
      <xdr:nvSpPr>
        <xdr:cNvPr id="271" name="楕円 270"/>
        <xdr:cNvSpPr/>
      </xdr:nvSpPr>
      <xdr:spPr>
        <a:xfrm>
          <a:off x="1079500" y="162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127883</xdr:rowOff>
    </xdr:from>
    <xdr:ext cx="599010" cy="259045"/>
    <xdr:sp macro="" textlink="">
      <xdr:nvSpPr>
        <xdr:cNvPr id="272" name="テキスト ボックス 271"/>
        <xdr:cNvSpPr txBox="1"/>
      </xdr:nvSpPr>
      <xdr:spPr>
        <a:xfrm>
          <a:off x="830795" y="160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44308</xdr:rowOff>
    </xdr:from>
    <xdr:to>
      <xdr:col>55</xdr:col>
      <xdr:colOff>0</xdr:colOff>
      <xdr:row>38</xdr:row>
      <xdr:rowOff>80460</xdr:rowOff>
    </xdr:to>
    <xdr:cxnSp macro="">
      <xdr:nvCxnSpPr>
        <xdr:cNvPr id="304" name="直線コネクタ 303"/>
        <xdr:cNvCxnSpPr/>
      </xdr:nvCxnSpPr>
      <xdr:spPr>
        <a:xfrm flipV="1">
          <a:off x="9639300" y="6559408"/>
          <a:ext cx="8382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80460</xdr:rowOff>
    </xdr:from>
    <xdr:to>
      <xdr:col>50</xdr:col>
      <xdr:colOff>114300</xdr:colOff>
      <xdr:row>38</xdr:row>
      <xdr:rowOff>91205</xdr:rowOff>
    </xdr:to>
    <xdr:cxnSp macro="">
      <xdr:nvCxnSpPr>
        <xdr:cNvPr id="307" name="直線コネクタ 306"/>
        <xdr:cNvCxnSpPr/>
      </xdr:nvCxnSpPr>
      <xdr:spPr>
        <a:xfrm flipV="1">
          <a:off x="8750300" y="6595560"/>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81995</xdr:rowOff>
    </xdr:from>
    <xdr:to>
      <xdr:col>45</xdr:col>
      <xdr:colOff>177800</xdr:colOff>
      <xdr:row>38</xdr:row>
      <xdr:rowOff>91205</xdr:rowOff>
    </xdr:to>
    <xdr:cxnSp macro="">
      <xdr:nvCxnSpPr>
        <xdr:cNvPr id="310" name="直線コネクタ 309"/>
        <xdr:cNvCxnSpPr/>
      </xdr:nvCxnSpPr>
      <xdr:spPr>
        <a:xfrm>
          <a:off x="7861300" y="6597095"/>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148713</xdr:rowOff>
    </xdr:from>
    <xdr:to>
      <xdr:col>41</xdr:col>
      <xdr:colOff>50800</xdr:colOff>
      <xdr:row>38</xdr:row>
      <xdr:rowOff>81995</xdr:rowOff>
    </xdr:to>
    <xdr:cxnSp macro="">
      <xdr:nvCxnSpPr>
        <xdr:cNvPr id="313" name="直線コネクタ 312"/>
        <xdr:cNvCxnSpPr/>
      </xdr:nvCxnSpPr>
      <xdr:spPr>
        <a:xfrm>
          <a:off x="6972300" y="6492363"/>
          <a:ext cx="8890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164958</xdr:rowOff>
    </xdr:from>
    <xdr:to>
      <xdr:col>55</xdr:col>
      <xdr:colOff>50800</xdr:colOff>
      <xdr:row>38</xdr:row>
      <xdr:rowOff>95108</xdr:rowOff>
    </xdr:to>
    <xdr:sp macro="" textlink="">
      <xdr:nvSpPr>
        <xdr:cNvPr id="323" name="楕円 322"/>
        <xdr:cNvSpPr/>
      </xdr:nvSpPr>
      <xdr:spPr>
        <a:xfrm>
          <a:off x="10426700" y="65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79886</xdr:rowOff>
    </xdr:from>
    <xdr:ext cx="534377" cy="259045"/>
    <xdr:sp macro="" textlink="">
      <xdr:nvSpPr>
        <xdr:cNvPr id="324" name="補助費等該当値テキスト"/>
        <xdr:cNvSpPr txBox="1"/>
      </xdr:nvSpPr>
      <xdr:spPr>
        <a:xfrm>
          <a:off x="10528300" y="64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29660</xdr:rowOff>
    </xdr:from>
    <xdr:to>
      <xdr:col>50</xdr:col>
      <xdr:colOff>165100</xdr:colOff>
      <xdr:row>38</xdr:row>
      <xdr:rowOff>131260</xdr:rowOff>
    </xdr:to>
    <xdr:sp macro="" textlink="">
      <xdr:nvSpPr>
        <xdr:cNvPr id="325" name="楕円 324"/>
        <xdr:cNvSpPr/>
      </xdr:nvSpPr>
      <xdr:spPr>
        <a:xfrm>
          <a:off x="9588500" y="65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122387</xdr:rowOff>
    </xdr:from>
    <xdr:ext cx="534377" cy="259045"/>
    <xdr:sp macro="" textlink="">
      <xdr:nvSpPr>
        <xdr:cNvPr id="326" name="テキスト ボックス 325"/>
        <xdr:cNvSpPr txBox="1"/>
      </xdr:nvSpPr>
      <xdr:spPr>
        <a:xfrm>
          <a:off x="9372111" y="66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40405</xdr:rowOff>
    </xdr:from>
    <xdr:to>
      <xdr:col>46</xdr:col>
      <xdr:colOff>38100</xdr:colOff>
      <xdr:row>38</xdr:row>
      <xdr:rowOff>142005</xdr:rowOff>
    </xdr:to>
    <xdr:sp macro="" textlink="">
      <xdr:nvSpPr>
        <xdr:cNvPr id="327" name="楕円 326"/>
        <xdr:cNvSpPr/>
      </xdr:nvSpPr>
      <xdr:spPr>
        <a:xfrm>
          <a:off x="86995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133132</xdr:rowOff>
    </xdr:from>
    <xdr:ext cx="534377" cy="259045"/>
    <xdr:sp macro="" textlink="">
      <xdr:nvSpPr>
        <xdr:cNvPr id="328" name="テキスト ボックス 327"/>
        <xdr:cNvSpPr txBox="1"/>
      </xdr:nvSpPr>
      <xdr:spPr>
        <a:xfrm>
          <a:off x="8483111" y="66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31195</xdr:rowOff>
    </xdr:from>
    <xdr:to>
      <xdr:col>41</xdr:col>
      <xdr:colOff>101600</xdr:colOff>
      <xdr:row>38</xdr:row>
      <xdr:rowOff>132795</xdr:rowOff>
    </xdr:to>
    <xdr:sp macro="" textlink="">
      <xdr:nvSpPr>
        <xdr:cNvPr id="329" name="楕円 328"/>
        <xdr:cNvSpPr/>
      </xdr:nvSpPr>
      <xdr:spPr>
        <a:xfrm>
          <a:off x="7810500" y="65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123922</xdr:rowOff>
    </xdr:from>
    <xdr:ext cx="534377" cy="259045"/>
    <xdr:sp macro="" textlink="">
      <xdr:nvSpPr>
        <xdr:cNvPr id="330" name="テキスト ボックス 329"/>
        <xdr:cNvSpPr txBox="1"/>
      </xdr:nvSpPr>
      <xdr:spPr>
        <a:xfrm>
          <a:off x="7594111" y="66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97913</xdr:rowOff>
    </xdr:from>
    <xdr:to>
      <xdr:col>36</xdr:col>
      <xdr:colOff>165100</xdr:colOff>
      <xdr:row>38</xdr:row>
      <xdr:rowOff>28063</xdr:rowOff>
    </xdr:to>
    <xdr:sp macro="" textlink="">
      <xdr:nvSpPr>
        <xdr:cNvPr id="331" name="楕円 330"/>
        <xdr:cNvSpPr/>
      </xdr:nvSpPr>
      <xdr:spPr>
        <a:xfrm>
          <a:off x="6921500" y="64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19190</xdr:rowOff>
    </xdr:from>
    <xdr:ext cx="534377" cy="259045"/>
    <xdr:sp macro="" textlink="">
      <xdr:nvSpPr>
        <xdr:cNvPr id="332" name="テキスト ボックス 331"/>
        <xdr:cNvSpPr txBox="1"/>
      </xdr:nvSpPr>
      <xdr:spPr>
        <a:xfrm>
          <a:off x="6705111" y="6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107506</xdr:rowOff>
    </xdr:from>
    <xdr:to>
      <xdr:col>55</xdr:col>
      <xdr:colOff>0</xdr:colOff>
      <xdr:row>57</xdr:row>
      <xdr:rowOff>108580</xdr:rowOff>
    </xdr:to>
    <xdr:cxnSp macro="">
      <xdr:nvCxnSpPr>
        <xdr:cNvPr id="361" name="直線コネクタ 360"/>
        <xdr:cNvCxnSpPr/>
      </xdr:nvCxnSpPr>
      <xdr:spPr>
        <a:xfrm flipV="1">
          <a:off x="9639300" y="9880156"/>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2"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108580</xdr:rowOff>
    </xdr:from>
    <xdr:to>
      <xdr:col>50</xdr:col>
      <xdr:colOff>114300</xdr:colOff>
      <xdr:row>57</xdr:row>
      <xdr:rowOff>128567</xdr:rowOff>
    </xdr:to>
    <xdr:cxnSp macro="">
      <xdr:nvCxnSpPr>
        <xdr:cNvPr id="364" name="直線コネクタ 363"/>
        <xdr:cNvCxnSpPr/>
      </xdr:nvCxnSpPr>
      <xdr:spPr>
        <a:xfrm flipV="1">
          <a:off x="8750300" y="9881230"/>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128567</xdr:rowOff>
    </xdr:from>
    <xdr:to>
      <xdr:col>45</xdr:col>
      <xdr:colOff>177800</xdr:colOff>
      <xdr:row>58</xdr:row>
      <xdr:rowOff>15662</xdr:rowOff>
    </xdr:to>
    <xdr:cxnSp macro="">
      <xdr:nvCxnSpPr>
        <xdr:cNvPr id="367" name="直線コネクタ 366"/>
        <xdr:cNvCxnSpPr/>
      </xdr:nvCxnSpPr>
      <xdr:spPr>
        <a:xfrm flipV="1">
          <a:off x="7861300" y="9901217"/>
          <a:ext cx="8890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144173</xdr:rowOff>
    </xdr:from>
    <xdr:to>
      <xdr:col>41</xdr:col>
      <xdr:colOff>50800</xdr:colOff>
      <xdr:row>58</xdr:row>
      <xdr:rowOff>15662</xdr:rowOff>
    </xdr:to>
    <xdr:cxnSp macro="">
      <xdr:nvCxnSpPr>
        <xdr:cNvPr id="370" name="直線コネクタ 369"/>
        <xdr:cNvCxnSpPr/>
      </xdr:nvCxnSpPr>
      <xdr:spPr>
        <a:xfrm>
          <a:off x="6972300" y="9916823"/>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56706</xdr:rowOff>
    </xdr:from>
    <xdr:to>
      <xdr:col>55</xdr:col>
      <xdr:colOff>50800</xdr:colOff>
      <xdr:row>57</xdr:row>
      <xdr:rowOff>158306</xdr:rowOff>
    </xdr:to>
    <xdr:sp macro="" textlink="">
      <xdr:nvSpPr>
        <xdr:cNvPr id="380" name="楕円 379"/>
        <xdr:cNvSpPr/>
      </xdr:nvSpPr>
      <xdr:spPr>
        <a:xfrm>
          <a:off x="10426700" y="9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143083</xdr:rowOff>
    </xdr:from>
    <xdr:ext cx="534377" cy="259045"/>
    <xdr:sp macro="" textlink="">
      <xdr:nvSpPr>
        <xdr:cNvPr id="381" name="普通建設事業費該当値テキスト"/>
        <xdr:cNvSpPr txBox="1"/>
      </xdr:nvSpPr>
      <xdr:spPr>
        <a:xfrm>
          <a:off x="10528300" y="97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57780</xdr:rowOff>
    </xdr:from>
    <xdr:to>
      <xdr:col>50</xdr:col>
      <xdr:colOff>165100</xdr:colOff>
      <xdr:row>57</xdr:row>
      <xdr:rowOff>159380</xdr:rowOff>
    </xdr:to>
    <xdr:sp macro="" textlink="">
      <xdr:nvSpPr>
        <xdr:cNvPr id="382" name="楕円 381"/>
        <xdr:cNvSpPr/>
      </xdr:nvSpPr>
      <xdr:spPr>
        <a:xfrm>
          <a:off x="9588500" y="9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150507</xdr:rowOff>
    </xdr:from>
    <xdr:ext cx="534377" cy="259045"/>
    <xdr:sp macro="" textlink="">
      <xdr:nvSpPr>
        <xdr:cNvPr id="383" name="テキスト ボックス 382"/>
        <xdr:cNvSpPr txBox="1"/>
      </xdr:nvSpPr>
      <xdr:spPr>
        <a:xfrm>
          <a:off x="9372111" y="99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77767</xdr:rowOff>
    </xdr:from>
    <xdr:to>
      <xdr:col>46</xdr:col>
      <xdr:colOff>38100</xdr:colOff>
      <xdr:row>58</xdr:row>
      <xdr:rowOff>7917</xdr:rowOff>
    </xdr:to>
    <xdr:sp macro="" textlink="">
      <xdr:nvSpPr>
        <xdr:cNvPr id="384" name="楕円 383"/>
        <xdr:cNvSpPr/>
      </xdr:nvSpPr>
      <xdr:spPr>
        <a:xfrm>
          <a:off x="8699500" y="98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170494</xdr:rowOff>
    </xdr:from>
    <xdr:ext cx="534377" cy="259045"/>
    <xdr:sp macro="" textlink="">
      <xdr:nvSpPr>
        <xdr:cNvPr id="385" name="テキスト ボックス 384"/>
        <xdr:cNvSpPr txBox="1"/>
      </xdr:nvSpPr>
      <xdr:spPr>
        <a:xfrm>
          <a:off x="8483111" y="99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136312</xdr:rowOff>
    </xdr:from>
    <xdr:to>
      <xdr:col>41</xdr:col>
      <xdr:colOff>101600</xdr:colOff>
      <xdr:row>58</xdr:row>
      <xdr:rowOff>66462</xdr:rowOff>
    </xdr:to>
    <xdr:sp macro="" textlink="">
      <xdr:nvSpPr>
        <xdr:cNvPr id="386" name="楕円 385"/>
        <xdr:cNvSpPr/>
      </xdr:nvSpPr>
      <xdr:spPr>
        <a:xfrm>
          <a:off x="7810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57589</xdr:rowOff>
    </xdr:from>
    <xdr:ext cx="534377" cy="259045"/>
    <xdr:sp macro="" textlink="">
      <xdr:nvSpPr>
        <xdr:cNvPr id="387" name="テキスト ボックス 386"/>
        <xdr:cNvSpPr txBox="1"/>
      </xdr:nvSpPr>
      <xdr:spPr>
        <a:xfrm>
          <a:off x="7594111" y="100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93373</xdr:rowOff>
    </xdr:from>
    <xdr:to>
      <xdr:col>36</xdr:col>
      <xdr:colOff>165100</xdr:colOff>
      <xdr:row>58</xdr:row>
      <xdr:rowOff>23523</xdr:rowOff>
    </xdr:to>
    <xdr:sp macro="" textlink="">
      <xdr:nvSpPr>
        <xdr:cNvPr id="388" name="楕円 387"/>
        <xdr:cNvSpPr/>
      </xdr:nvSpPr>
      <xdr:spPr>
        <a:xfrm>
          <a:off x="6921500" y="9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14650</xdr:rowOff>
    </xdr:from>
    <xdr:ext cx="534377" cy="259045"/>
    <xdr:sp macro="" textlink="">
      <xdr:nvSpPr>
        <xdr:cNvPr id="389" name="テキスト ボックス 388"/>
        <xdr:cNvSpPr txBox="1"/>
      </xdr:nvSpPr>
      <xdr:spPr>
        <a:xfrm>
          <a:off x="6705111" y="99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167360</xdr:rowOff>
    </xdr:from>
    <xdr:to>
      <xdr:col>55</xdr:col>
      <xdr:colOff>0</xdr:colOff>
      <xdr:row>78</xdr:row>
      <xdr:rowOff>66777</xdr:rowOff>
    </xdr:to>
    <xdr:cxnSp macro="">
      <xdr:nvCxnSpPr>
        <xdr:cNvPr id="416" name="直線コネクタ 415"/>
        <xdr:cNvCxnSpPr/>
      </xdr:nvCxnSpPr>
      <xdr:spPr>
        <a:xfrm flipV="1">
          <a:off x="9639300" y="13369010"/>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7"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19869</xdr:rowOff>
    </xdr:from>
    <xdr:to>
      <xdr:col>50</xdr:col>
      <xdr:colOff>114300</xdr:colOff>
      <xdr:row>78</xdr:row>
      <xdr:rowOff>66777</xdr:rowOff>
    </xdr:to>
    <xdr:cxnSp macro="">
      <xdr:nvCxnSpPr>
        <xdr:cNvPr id="419" name="直線コネクタ 418"/>
        <xdr:cNvCxnSpPr/>
      </xdr:nvCxnSpPr>
      <xdr:spPr>
        <a:xfrm>
          <a:off x="8750300" y="1339296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75829</xdr:rowOff>
    </xdr:from>
    <xdr:to>
      <xdr:col>45</xdr:col>
      <xdr:colOff>177800</xdr:colOff>
      <xdr:row>78</xdr:row>
      <xdr:rowOff>19869</xdr:rowOff>
    </xdr:to>
    <xdr:cxnSp macro="">
      <xdr:nvCxnSpPr>
        <xdr:cNvPr id="422" name="直線コネクタ 421"/>
        <xdr:cNvCxnSpPr/>
      </xdr:nvCxnSpPr>
      <xdr:spPr>
        <a:xfrm>
          <a:off x="7861300" y="13106029"/>
          <a:ext cx="889000" cy="2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4" name="テキスト ボックス 423"/>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144958</xdr:rowOff>
    </xdr:from>
    <xdr:to>
      <xdr:col>41</xdr:col>
      <xdr:colOff>50800</xdr:colOff>
      <xdr:row>76</xdr:row>
      <xdr:rowOff>75829</xdr:rowOff>
    </xdr:to>
    <xdr:cxnSp macro="">
      <xdr:nvCxnSpPr>
        <xdr:cNvPr id="425" name="直線コネクタ 424"/>
        <xdr:cNvCxnSpPr/>
      </xdr:nvCxnSpPr>
      <xdr:spPr>
        <a:xfrm>
          <a:off x="6972300" y="13003708"/>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116560</xdr:rowOff>
    </xdr:from>
    <xdr:to>
      <xdr:col>55</xdr:col>
      <xdr:colOff>50800</xdr:colOff>
      <xdr:row>78</xdr:row>
      <xdr:rowOff>46710</xdr:rowOff>
    </xdr:to>
    <xdr:sp macro="" textlink="">
      <xdr:nvSpPr>
        <xdr:cNvPr id="435" name="楕円 434"/>
        <xdr:cNvSpPr/>
      </xdr:nvSpPr>
      <xdr:spPr>
        <a:xfrm>
          <a:off x="104267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31487</xdr:rowOff>
    </xdr:from>
    <xdr:ext cx="469744" cy="259045"/>
    <xdr:sp macro="" textlink="">
      <xdr:nvSpPr>
        <xdr:cNvPr id="436" name="普通建設事業費 （ うち新規整備　）該当値テキスト"/>
        <xdr:cNvSpPr txBox="1"/>
      </xdr:nvSpPr>
      <xdr:spPr>
        <a:xfrm>
          <a:off x="10528300" y="132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15977</xdr:rowOff>
    </xdr:from>
    <xdr:to>
      <xdr:col>50</xdr:col>
      <xdr:colOff>165100</xdr:colOff>
      <xdr:row>78</xdr:row>
      <xdr:rowOff>117577</xdr:rowOff>
    </xdr:to>
    <xdr:sp macro="" textlink="">
      <xdr:nvSpPr>
        <xdr:cNvPr id="437" name="楕円 436"/>
        <xdr:cNvSpPr/>
      </xdr:nvSpPr>
      <xdr:spPr>
        <a:xfrm>
          <a:off x="9588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108704</xdr:rowOff>
    </xdr:from>
    <xdr:ext cx="469744" cy="259045"/>
    <xdr:sp macro="" textlink="">
      <xdr:nvSpPr>
        <xdr:cNvPr id="438" name="テキスト ボックス 437"/>
        <xdr:cNvSpPr txBox="1"/>
      </xdr:nvSpPr>
      <xdr:spPr>
        <a:xfrm>
          <a:off x="9404428"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140519</xdr:rowOff>
    </xdr:from>
    <xdr:to>
      <xdr:col>46</xdr:col>
      <xdr:colOff>38100</xdr:colOff>
      <xdr:row>78</xdr:row>
      <xdr:rowOff>70669</xdr:rowOff>
    </xdr:to>
    <xdr:sp macro="" textlink="">
      <xdr:nvSpPr>
        <xdr:cNvPr id="439" name="楕円 438"/>
        <xdr:cNvSpPr/>
      </xdr:nvSpPr>
      <xdr:spPr>
        <a:xfrm>
          <a:off x="8699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61796</xdr:rowOff>
    </xdr:from>
    <xdr:ext cx="469744" cy="259045"/>
    <xdr:sp macro="" textlink="">
      <xdr:nvSpPr>
        <xdr:cNvPr id="440" name="テキスト ボックス 439"/>
        <xdr:cNvSpPr txBox="1"/>
      </xdr:nvSpPr>
      <xdr:spPr>
        <a:xfrm>
          <a:off x="8515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25029</xdr:rowOff>
    </xdr:from>
    <xdr:to>
      <xdr:col>41</xdr:col>
      <xdr:colOff>101600</xdr:colOff>
      <xdr:row>76</xdr:row>
      <xdr:rowOff>126629</xdr:rowOff>
    </xdr:to>
    <xdr:sp macro="" textlink="">
      <xdr:nvSpPr>
        <xdr:cNvPr id="441" name="楕円 440"/>
        <xdr:cNvSpPr/>
      </xdr:nvSpPr>
      <xdr:spPr>
        <a:xfrm>
          <a:off x="7810500" y="13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117756</xdr:rowOff>
    </xdr:from>
    <xdr:ext cx="469744" cy="259045"/>
    <xdr:sp macro="" textlink="">
      <xdr:nvSpPr>
        <xdr:cNvPr id="442" name="テキスト ボックス 441"/>
        <xdr:cNvSpPr txBox="1"/>
      </xdr:nvSpPr>
      <xdr:spPr>
        <a:xfrm>
          <a:off x="7626428" y="1314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94158</xdr:rowOff>
    </xdr:from>
    <xdr:to>
      <xdr:col>36</xdr:col>
      <xdr:colOff>165100</xdr:colOff>
      <xdr:row>76</xdr:row>
      <xdr:rowOff>24309</xdr:rowOff>
    </xdr:to>
    <xdr:sp macro="" textlink="">
      <xdr:nvSpPr>
        <xdr:cNvPr id="443" name="楕円 442"/>
        <xdr:cNvSpPr/>
      </xdr:nvSpPr>
      <xdr:spPr>
        <a:xfrm>
          <a:off x="6921500" y="12952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40835</xdr:rowOff>
    </xdr:from>
    <xdr:ext cx="534377" cy="259045"/>
    <xdr:sp macro="" textlink="">
      <xdr:nvSpPr>
        <xdr:cNvPr id="444" name="テキスト ボックス 443"/>
        <xdr:cNvSpPr txBox="1"/>
      </xdr:nvSpPr>
      <xdr:spPr>
        <a:xfrm>
          <a:off x="6705111" y="12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25977</xdr:rowOff>
    </xdr:from>
    <xdr:to>
      <xdr:col>55</xdr:col>
      <xdr:colOff>0</xdr:colOff>
      <xdr:row>98</xdr:row>
      <xdr:rowOff>60920</xdr:rowOff>
    </xdr:to>
    <xdr:cxnSp macro="">
      <xdr:nvCxnSpPr>
        <xdr:cNvPr id="475" name="直線コネクタ 474"/>
        <xdr:cNvCxnSpPr/>
      </xdr:nvCxnSpPr>
      <xdr:spPr>
        <a:xfrm>
          <a:off x="9639300" y="16828077"/>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25977</xdr:rowOff>
    </xdr:from>
    <xdr:to>
      <xdr:col>50</xdr:col>
      <xdr:colOff>114300</xdr:colOff>
      <xdr:row>98</xdr:row>
      <xdr:rowOff>48282</xdr:rowOff>
    </xdr:to>
    <xdr:cxnSp macro="">
      <xdr:nvCxnSpPr>
        <xdr:cNvPr id="478" name="直線コネクタ 477"/>
        <xdr:cNvCxnSpPr/>
      </xdr:nvCxnSpPr>
      <xdr:spPr>
        <a:xfrm flipV="1">
          <a:off x="8750300" y="16828077"/>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48282</xdr:rowOff>
    </xdr:from>
    <xdr:to>
      <xdr:col>45</xdr:col>
      <xdr:colOff>177800</xdr:colOff>
      <xdr:row>99</xdr:row>
      <xdr:rowOff>16387</xdr:rowOff>
    </xdr:to>
    <xdr:cxnSp macro="">
      <xdr:nvCxnSpPr>
        <xdr:cNvPr id="481" name="直線コネクタ 480"/>
        <xdr:cNvCxnSpPr/>
      </xdr:nvCxnSpPr>
      <xdr:spPr>
        <a:xfrm flipV="1">
          <a:off x="7861300" y="16850382"/>
          <a:ext cx="889000" cy="1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151555</xdr:rowOff>
    </xdr:from>
    <xdr:to>
      <xdr:col>41</xdr:col>
      <xdr:colOff>50800</xdr:colOff>
      <xdr:row>99</xdr:row>
      <xdr:rowOff>16387</xdr:rowOff>
    </xdr:to>
    <xdr:cxnSp macro="">
      <xdr:nvCxnSpPr>
        <xdr:cNvPr id="484" name="直線コネクタ 483"/>
        <xdr:cNvCxnSpPr/>
      </xdr:nvCxnSpPr>
      <xdr:spPr>
        <a:xfrm>
          <a:off x="6972300" y="16953655"/>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10120</xdr:rowOff>
    </xdr:from>
    <xdr:to>
      <xdr:col>55</xdr:col>
      <xdr:colOff>50800</xdr:colOff>
      <xdr:row>98</xdr:row>
      <xdr:rowOff>111720</xdr:rowOff>
    </xdr:to>
    <xdr:sp macro="" textlink="">
      <xdr:nvSpPr>
        <xdr:cNvPr id="494" name="楕円 493"/>
        <xdr:cNvSpPr/>
      </xdr:nvSpPr>
      <xdr:spPr>
        <a:xfrm>
          <a:off x="10426700" y="168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96497</xdr:rowOff>
    </xdr:from>
    <xdr:ext cx="534377" cy="259045"/>
    <xdr:sp macro="" textlink="">
      <xdr:nvSpPr>
        <xdr:cNvPr id="495" name="普通建設事業費 （ うち更新整備　）該当値テキスト"/>
        <xdr:cNvSpPr txBox="1"/>
      </xdr:nvSpPr>
      <xdr:spPr>
        <a:xfrm>
          <a:off x="10528300" y="167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146627</xdr:rowOff>
    </xdr:from>
    <xdr:to>
      <xdr:col>50</xdr:col>
      <xdr:colOff>165100</xdr:colOff>
      <xdr:row>98</xdr:row>
      <xdr:rowOff>76777</xdr:rowOff>
    </xdr:to>
    <xdr:sp macro="" textlink="">
      <xdr:nvSpPr>
        <xdr:cNvPr id="496" name="楕円 495"/>
        <xdr:cNvSpPr/>
      </xdr:nvSpPr>
      <xdr:spPr>
        <a:xfrm>
          <a:off x="9588500" y="167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67904</xdr:rowOff>
    </xdr:from>
    <xdr:ext cx="534377" cy="259045"/>
    <xdr:sp macro="" textlink="">
      <xdr:nvSpPr>
        <xdr:cNvPr id="497" name="テキスト ボックス 496"/>
        <xdr:cNvSpPr txBox="1"/>
      </xdr:nvSpPr>
      <xdr:spPr>
        <a:xfrm>
          <a:off x="9372111" y="168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168932</xdr:rowOff>
    </xdr:from>
    <xdr:to>
      <xdr:col>46</xdr:col>
      <xdr:colOff>38100</xdr:colOff>
      <xdr:row>98</xdr:row>
      <xdr:rowOff>99082</xdr:rowOff>
    </xdr:to>
    <xdr:sp macro="" textlink="">
      <xdr:nvSpPr>
        <xdr:cNvPr id="498" name="楕円 497"/>
        <xdr:cNvSpPr/>
      </xdr:nvSpPr>
      <xdr:spPr>
        <a:xfrm>
          <a:off x="8699500" y="167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90209</xdr:rowOff>
    </xdr:from>
    <xdr:ext cx="534377" cy="259045"/>
    <xdr:sp macro="" textlink="">
      <xdr:nvSpPr>
        <xdr:cNvPr id="499" name="テキスト ボックス 498"/>
        <xdr:cNvSpPr txBox="1"/>
      </xdr:nvSpPr>
      <xdr:spPr>
        <a:xfrm>
          <a:off x="8483111" y="16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137037</xdr:rowOff>
    </xdr:from>
    <xdr:to>
      <xdr:col>41</xdr:col>
      <xdr:colOff>101600</xdr:colOff>
      <xdr:row>99</xdr:row>
      <xdr:rowOff>67187</xdr:rowOff>
    </xdr:to>
    <xdr:sp macro="" textlink="">
      <xdr:nvSpPr>
        <xdr:cNvPr id="500" name="楕円 499"/>
        <xdr:cNvSpPr/>
      </xdr:nvSpPr>
      <xdr:spPr>
        <a:xfrm>
          <a:off x="7810500" y="169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58314</xdr:rowOff>
    </xdr:from>
    <xdr:ext cx="469744" cy="259045"/>
    <xdr:sp macro="" textlink="">
      <xdr:nvSpPr>
        <xdr:cNvPr id="501" name="テキスト ボックス 500"/>
        <xdr:cNvSpPr txBox="1"/>
      </xdr:nvSpPr>
      <xdr:spPr>
        <a:xfrm>
          <a:off x="7626428" y="1703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100755</xdr:rowOff>
    </xdr:from>
    <xdr:to>
      <xdr:col>36</xdr:col>
      <xdr:colOff>165100</xdr:colOff>
      <xdr:row>99</xdr:row>
      <xdr:rowOff>30905</xdr:rowOff>
    </xdr:to>
    <xdr:sp macro="" textlink="">
      <xdr:nvSpPr>
        <xdr:cNvPr id="502" name="楕円 501"/>
        <xdr:cNvSpPr/>
      </xdr:nvSpPr>
      <xdr:spPr>
        <a:xfrm>
          <a:off x="69215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22032</xdr:rowOff>
    </xdr:from>
    <xdr:ext cx="534377" cy="259045"/>
    <xdr:sp macro="" textlink="">
      <xdr:nvSpPr>
        <xdr:cNvPr id="503" name="テキスト ボックス 502"/>
        <xdr:cNvSpPr txBox="1"/>
      </xdr:nvSpPr>
      <xdr:spPr>
        <a:xfrm>
          <a:off x="6705111" y="169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104431</xdr:rowOff>
    </xdr:from>
    <xdr:to>
      <xdr:col>85</xdr:col>
      <xdr:colOff>127000</xdr:colOff>
      <xdr:row>77</xdr:row>
      <xdr:rowOff>123045</xdr:rowOff>
    </xdr:to>
    <xdr:cxnSp macro="">
      <xdr:nvCxnSpPr>
        <xdr:cNvPr id="642" name="直線コネクタ 641"/>
        <xdr:cNvCxnSpPr/>
      </xdr:nvCxnSpPr>
      <xdr:spPr>
        <a:xfrm>
          <a:off x="15481300" y="13306081"/>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3"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71882</xdr:rowOff>
    </xdr:from>
    <xdr:to>
      <xdr:col>81</xdr:col>
      <xdr:colOff>50800</xdr:colOff>
      <xdr:row>77</xdr:row>
      <xdr:rowOff>104431</xdr:rowOff>
    </xdr:to>
    <xdr:cxnSp macro="">
      <xdr:nvCxnSpPr>
        <xdr:cNvPr id="645" name="直線コネクタ 644"/>
        <xdr:cNvCxnSpPr/>
      </xdr:nvCxnSpPr>
      <xdr:spPr>
        <a:xfrm>
          <a:off x="14592300" y="13273532"/>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7" name="テキスト ボックス 646"/>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71882</xdr:rowOff>
    </xdr:from>
    <xdr:to>
      <xdr:col>76</xdr:col>
      <xdr:colOff>114300</xdr:colOff>
      <xdr:row>77</xdr:row>
      <xdr:rowOff>82006</xdr:rowOff>
    </xdr:to>
    <xdr:cxnSp macro="">
      <xdr:nvCxnSpPr>
        <xdr:cNvPr id="648" name="直線コネクタ 647"/>
        <xdr:cNvCxnSpPr/>
      </xdr:nvCxnSpPr>
      <xdr:spPr>
        <a:xfrm flipV="1">
          <a:off x="13703300" y="1327353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50" name="テキスト ボックス 649"/>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82006</xdr:rowOff>
    </xdr:from>
    <xdr:to>
      <xdr:col>71</xdr:col>
      <xdr:colOff>177800</xdr:colOff>
      <xdr:row>77</xdr:row>
      <xdr:rowOff>86361</xdr:rowOff>
    </xdr:to>
    <xdr:cxnSp macro="">
      <xdr:nvCxnSpPr>
        <xdr:cNvPr id="651" name="直線コネクタ 650"/>
        <xdr:cNvCxnSpPr/>
      </xdr:nvCxnSpPr>
      <xdr:spPr>
        <a:xfrm flipV="1">
          <a:off x="12814300" y="1328365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3" name="テキスト ボックス 652"/>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5" name="テキスト ボックス 654"/>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72245</xdr:rowOff>
    </xdr:from>
    <xdr:to>
      <xdr:col>85</xdr:col>
      <xdr:colOff>177800</xdr:colOff>
      <xdr:row>78</xdr:row>
      <xdr:rowOff>2395</xdr:rowOff>
    </xdr:to>
    <xdr:sp macro="" textlink="">
      <xdr:nvSpPr>
        <xdr:cNvPr id="661" name="楕円 660"/>
        <xdr:cNvSpPr/>
      </xdr:nvSpPr>
      <xdr:spPr>
        <a:xfrm>
          <a:off x="162687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50672</xdr:rowOff>
    </xdr:from>
    <xdr:ext cx="469744" cy="259045"/>
    <xdr:sp macro="" textlink="">
      <xdr:nvSpPr>
        <xdr:cNvPr id="662" name="公債費該当値テキスト"/>
        <xdr:cNvSpPr txBox="1"/>
      </xdr:nvSpPr>
      <xdr:spPr>
        <a:xfrm>
          <a:off x="16370300"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53631</xdr:rowOff>
    </xdr:from>
    <xdr:to>
      <xdr:col>81</xdr:col>
      <xdr:colOff>101600</xdr:colOff>
      <xdr:row>77</xdr:row>
      <xdr:rowOff>155231</xdr:rowOff>
    </xdr:to>
    <xdr:sp macro="" textlink="">
      <xdr:nvSpPr>
        <xdr:cNvPr id="663" name="楕円 662"/>
        <xdr:cNvSpPr/>
      </xdr:nvSpPr>
      <xdr:spPr>
        <a:xfrm>
          <a:off x="15430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146358</xdr:rowOff>
    </xdr:from>
    <xdr:ext cx="469744" cy="259045"/>
    <xdr:sp macro="" textlink="">
      <xdr:nvSpPr>
        <xdr:cNvPr id="664" name="テキスト ボックス 663"/>
        <xdr:cNvSpPr txBox="1"/>
      </xdr:nvSpPr>
      <xdr:spPr>
        <a:xfrm>
          <a:off x="15246428" y="1334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21082</xdr:rowOff>
    </xdr:from>
    <xdr:to>
      <xdr:col>76</xdr:col>
      <xdr:colOff>165100</xdr:colOff>
      <xdr:row>77</xdr:row>
      <xdr:rowOff>122682</xdr:rowOff>
    </xdr:to>
    <xdr:sp macro="" textlink="">
      <xdr:nvSpPr>
        <xdr:cNvPr id="665" name="楕円 664"/>
        <xdr:cNvSpPr/>
      </xdr:nvSpPr>
      <xdr:spPr>
        <a:xfrm>
          <a:off x="14541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113809</xdr:rowOff>
    </xdr:from>
    <xdr:ext cx="469744" cy="259045"/>
    <xdr:sp macro="" textlink="">
      <xdr:nvSpPr>
        <xdr:cNvPr id="666" name="テキスト ボックス 665"/>
        <xdr:cNvSpPr txBox="1"/>
      </xdr:nvSpPr>
      <xdr:spPr>
        <a:xfrm>
          <a:off x="14357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31206</xdr:rowOff>
    </xdr:from>
    <xdr:to>
      <xdr:col>72</xdr:col>
      <xdr:colOff>38100</xdr:colOff>
      <xdr:row>77</xdr:row>
      <xdr:rowOff>132806</xdr:rowOff>
    </xdr:to>
    <xdr:sp macro="" textlink="">
      <xdr:nvSpPr>
        <xdr:cNvPr id="667" name="楕円 666"/>
        <xdr:cNvSpPr/>
      </xdr:nvSpPr>
      <xdr:spPr>
        <a:xfrm>
          <a:off x="13652500" y="132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123933</xdr:rowOff>
    </xdr:from>
    <xdr:ext cx="469744" cy="259045"/>
    <xdr:sp macro="" textlink="">
      <xdr:nvSpPr>
        <xdr:cNvPr id="668" name="テキスト ボックス 667"/>
        <xdr:cNvSpPr txBox="1"/>
      </xdr:nvSpPr>
      <xdr:spPr>
        <a:xfrm>
          <a:off x="13468428" y="133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35561</xdr:rowOff>
    </xdr:from>
    <xdr:to>
      <xdr:col>67</xdr:col>
      <xdr:colOff>101600</xdr:colOff>
      <xdr:row>77</xdr:row>
      <xdr:rowOff>137161</xdr:rowOff>
    </xdr:to>
    <xdr:sp macro="" textlink="">
      <xdr:nvSpPr>
        <xdr:cNvPr id="669" name="楕円 668"/>
        <xdr:cNvSpPr/>
      </xdr:nvSpPr>
      <xdr:spPr>
        <a:xfrm>
          <a:off x="12763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128288</xdr:rowOff>
    </xdr:from>
    <xdr:ext cx="469744" cy="259045"/>
    <xdr:sp macro="" textlink="">
      <xdr:nvSpPr>
        <xdr:cNvPr id="670" name="テキスト ボックス 669"/>
        <xdr:cNvSpPr txBox="1"/>
      </xdr:nvSpPr>
      <xdr:spPr>
        <a:xfrm>
          <a:off x="12579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157778</xdr:rowOff>
    </xdr:from>
    <xdr:to>
      <xdr:col>85</xdr:col>
      <xdr:colOff>127000</xdr:colOff>
      <xdr:row>95</xdr:row>
      <xdr:rowOff>169038</xdr:rowOff>
    </xdr:to>
    <xdr:cxnSp macro="">
      <xdr:nvCxnSpPr>
        <xdr:cNvPr id="699" name="直線コネクタ 698"/>
        <xdr:cNvCxnSpPr/>
      </xdr:nvCxnSpPr>
      <xdr:spPr>
        <a:xfrm>
          <a:off x="15481300" y="16445528"/>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700"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157778</xdr:rowOff>
    </xdr:from>
    <xdr:to>
      <xdr:col>81</xdr:col>
      <xdr:colOff>50800</xdr:colOff>
      <xdr:row>96</xdr:row>
      <xdr:rowOff>14332</xdr:rowOff>
    </xdr:to>
    <xdr:cxnSp macro="">
      <xdr:nvCxnSpPr>
        <xdr:cNvPr id="702" name="直線コネクタ 701"/>
        <xdr:cNvCxnSpPr/>
      </xdr:nvCxnSpPr>
      <xdr:spPr>
        <a:xfrm flipV="1">
          <a:off x="14592300" y="1644552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4" name="テキスト ボックス 703"/>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160046</xdr:rowOff>
    </xdr:from>
    <xdr:to>
      <xdr:col>76</xdr:col>
      <xdr:colOff>114300</xdr:colOff>
      <xdr:row>96</xdr:row>
      <xdr:rowOff>14332</xdr:rowOff>
    </xdr:to>
    <xdr:cxnSp macro="">
      <xdr:nvCxnSpPr>
        <xdr:cNvPr id="705" name="直線コネクタ 704"/>
        <xdr:cNvCxnSpPr/>
      </xdr:nvCxnSpPr>
      <xdr:spPr>
        <a:xfrm>
          <a:off x="13703300" y="16276346"/>
          <a:ext cx="889000" cy="1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7" name="テキスト ボックス 706"/>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160046</xdr:rowOff>
    </xdr:from>
    <xdr:to>
      <xdr:col>71</xdr:col>
      <xdr:colOff>177800</xdr:colOff>
      <xdr:row>96</xdr:row>
      <xdr:rowOff>60034</xdr:rowOff>
    </xdr:to>
    <xdr:cxnSp macro="">
      <xdr:nvCxnSpPr>
        <xdr:cNvPr id="708" name="直線コネクタ 707"/>
        <xdr:cNvCxnSpPr/>
      </xdr:nvCxnSpPr>
      <xdr:spPr>
        <a:xfrm flipV="1">
          <a:off x="12814300" y="16276346"/>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10" name="テキスト ボックス 709"/>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12" name="テキスト ボックス 711"/>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118238</xdr:rowOff>
    </xdr:from>
    <xdr:to>
      <xdr:col>85</xdr:col>
      <xdr:colOff>177800</xdr:colOff>
      <xdr:row>96</xdr:row>
      <xdr:rowOff>48388</xdr:rowOff>
    </xdr:to>
    <xdr:sp macro="" textlink="">
      <xdr:nvSpPr>
        <xdr:cNvPr id="718" name="楕円 717"/>
        <xdr:cNvSpPr/>
      </xdr:nvSpPr>
      <xdr:spPr>
        <a:xfrm>
          <a:off x="162687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141115</xdr:rowOff>
    </xdr:from>
    <xdr:ext cx="534377" cy="259045"/>
    <xdr:sp macro="" textlink="">
      <xdr:nvSpPr>
        <xdr:cNvPr id="719" name="積立金該当値テキスト"/>
        <xdr:cNvSpPr txBox="1"/>
      </xdr:nvSpPr>
      <xdr:spPr>
        <a:xfrm>
          <a:off x="16370300" y="162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106978</xdr:rowOff>
    </xdr:from>
    <xdr:to>
      <xdr:col>81</xdr:col>
      <xdr:colOff>101600</xdr:colOff>
      <xdr:row>96</xdr:row>
      <xdr:rowOff>37128</xdr:rowOff>
    </xdr:to>
    <xdr:sp macro="" textlink="">
      <xdr:nvSpPr>
        <xdr:cNvPr id="720" name="楕円 719"/>
        <xdr:cNvSpPr/>
      </xdr:nvSpPr>
      <xdr:spPr>
        <a:xfrm>
          <a:off x="15430500" y="163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53655</xdr:rowOff>
    </xdr:from>
    <xdr:ext cx="534377" cy="259045"/>
    <xdr:sp macro="" textlink="">
      <xdr:nvSpPr>
        <xdr:cNvPr id="721" name="テキスト ボックス 720"/>
        <xdr:cNvSpPr txBox="1"/>
      </xdr:nvSpPr>
      <xdr:spPr>
        <a:xfrm>
          <a:off x="15214111" y="16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134982</xdr:rowOff>
    </xdr:from>
    <xdr:to>
      <xdr:col>76</xdr:col>
      <xdr:colOff>165100</xdr:colOff>
      <xdr:row>96</xdr:row>
      <xdr:rowOff>65132</xdr:rowOff>
    </xdr:to>
    <xdr:sp macro="" textlink="">
      <xdr:nvSpPr>
        <xdr:cNvPr id="722" name="楕円 721"/>
        <xdr:cNvSpPr/>
      </xdr:nvSpPr>
      <xdr:spPr>
        <a:xfrm>
          <a:off x="14541500" y="164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81659</xdr:rowOff>
    </xdr:from>
    <xdr:ext cx="534377" cy="259045"/>
    <xdr:sp macro="" textlink="">
      <xdr:nvSpPr>
        <xdr:cNvPr id="723" name="テキスト ボックス 722"/>
        <xdr:cNvSpPr txBox="1"/>
      </xdr:nvSpPr>
      <xdr:spPr>
        <a:xfrm>
          <a:off x="14325111" y="161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109246</xdr:rowOff>
    </xdr:from>
    <xdr:to>
      <xdr:col>72</xdr:col>
      <xdr:colOff>38100</xdr:colOff>
      <xdr:row>95</xdr:row>
      <xdr:rowOff>39396</xdr:rowOff>
    </xdr:to>
    <xdr:sp macro="" textlink="">
      <xdr:nvSpPr>
        <xdr:cNvPr id="724" name="楕円 723"/>
        <xdr:cNvSpPr/>
      </xdr:nvSpPr>
      <xdr:spPr>
        <a:xfrm>
          <a:off x="13652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55923</xdr:rowOff>
    </xdr:from>
    <xdr:ext cx="534377" cy="259045"/>
    <xdr:sp macro="" textlink="">
      <xdr:nvSpPr>
        <xdr:cNvPr id="725" name="テキスト ボックス 724"/>
        <xdr:cNvSpPr txBox="1"/>
      </xdr:nvSpPr>
      <xdr:spPr>
        <a:xfrm>
          <a:off x="13436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9234</xdr:rowOff>
    </xdr:from>
    <xdr:to>
      <xdr:col>67</xdr:col>
      <xdr:colOff>101600</xdr:colOff>
      <xdr:row>96</xdr:row>
      <xdr:rowOff>110834</xdr:rowOff>
    </xdr:to>
    <xdr:sp macro="" textlink="">
      <xdr:nvSpPr>
        <xdr:cNvPr id="726" name="楕円 725"/>
        <xdr:cNvSpPr/>
      </xdr:nvSpPr>
      <xdr:spPr>
        <a:xfrm>
          <a:off x="12763500" y="16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127361</xdr:rowOff>
    </xdr:from>
    <xdr:ext cx="534377" cy="259045"/>
    <xdr:sp macro="" textlink="">
      <xdr:nvSpPr>
        <xdr:cNvPr id="727" name="テキスト ボックス 726"/>
        <xdr:cNvSpPr txBox="1"/>
      </xdr:nvSpPr>
      <xdr:spPr>
        <a:xfrm>
          <a:off x="12547111" y="162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120314</xdr:rowOff>
    </xdr:from>
    <xdr:to>
      <xdr:col>116</xdr:col>
      <xdr:colOff>63500</xdr:colOff>
      <xdr:row>58</xdr:row>
      <xdr:rowOff>124613</xdr:rowOff>
    </xdr:to>
    <xdr:cxnSp macro="">
      <xdr:nvCxnSpPr>
        <xdr:cNvPr id="813" name="直線コネクタ 812"/>
        <xdr:cNvCxnSpPr/>
      </xdr:nvCxnSpPr>
      <xdr:spPr>
        <a:xfrm>
          <a:off x="21323300" y="10064414"/>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4"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117846</xdr:rowOff>
    </xdr:from>
    <xdr:to>
      <xdr:col>111</xdr:col>
      <xdr:colOff>177800</xdr:colOff>
      <xdr:row>58</xdr:row>
      <xdr:rowOff>120314</xdr:rowOff>
    </xdr:to>
    <xdr:cxnSp macro="">
      <xdr:nvCxnSpPr>
        <xdr:cNvPr id="816" name="直線コネクタ 815"/>
        <xdr:cNvCxnSpPr/>
      </xdr:nvCxnSpPr>
      <xdr:spPr>
        <a:xfrm>
          <a:off x="20434300" y="100619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8" name="テキスト ボックス 817"/>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101112</xdr:rowOff>
    </xdr:from>
    <xdr:to>
      <xdr:col>107</xdr:col>
      <xdr:colOff>50800</xdr:colOff>
      <xdr:row>58</xdr:row>
      <xdr:rowOff>117846</xdr:rowOff>
    </xdr:to>
    <xdr:cxnSp macro="">
      <xdr:nvCxnSpPr>
        <xdr:cNvPr id="819" name="直線コネクタ 818"/>
        <xdr:cNvCxnSpPr/>
      </xdr:nvCxnSpPr>
      <xdr:spPr>
        <a:xfrm>
          <a:off x="19545300" y="10045212"/>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101112</xdr:rowOff>
    </xdr:from>
    <xdr:to>
      <xdr:col>102</xdr:col>
      <xdr:colOff>114300</xdr:colOff>
      <xdr:row>58</xdr:row>
      <xdr:rowOff>106873</xdr:rowOff>
    </xdr:to>
    <xdr:cxnSp macro="">
      <xdr:nvCxnSpPr>
        <xdr:cNvPr id="822" name="直線コネクタ 821"/>
        <xdr:cNvCxnSpPr/>
      </xdr:nvCxnSpPr>
      <xdr:spPr>
        <a:xfrm flipV="1">
          <a:off x="18656300" y="1004521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4" name="テキスト ボックス 823"/>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6" name="テキスト ボックス 825"/>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73813</xdr:rowOff>
    </xdr:from>
    <xdr:to>
      <xdr:col>116</xdr:col>
      <xdr:colOff>114300</xdr:colOff>
      <xdr:row>59</xdr:row>
      <xdr:rowOff>3963</xdr:rowOff>
    </xdr:to>
    <xdr:sp macro="" textlink="">
      <xdr:nvSpPr>
        <xdr:cNvPr id="832" name="楕円 831"/>
        <xdr:cNvSpPr/>
      </xdr:nvSpPr>
      <xdr:spPr>
        <a:xfrm>
          <a:off x="221107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160190</xdr:rowOff>
    </xdr:from>
    <xdr:ext cx="378565" cy="259045"/>
    <xdr:sp macro="" textlink="">
      <xdr:nvSpPr>
        <xdr:cNvPr id="833" name="貸付金該当値テキスト"/>
        <xdr:cNvSpPr txBox="1"/>
      </xdr:nvSpPr>
      <xdr:spPr>
        <a:xfrm>
          <a:off x="22212300" y="99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69514</xdr:rowOff>
    </xdr:from>
    <xdr:to>
      <xdr:col>112</xdr:col>
      <xdr:colOff>38100</xdr:colOff>
      <xdr:row>58</xdr:row>
      <xdr:rowOff>171114</xdr:rowOff>
    </xdr:to>
    <xdr:sp macro="" textlink="">
      <xdr:nvSpPr>
        <xdr:cNvPr id="834" name="楕円 833"/>
        <xdr:cNvSpPr/>
      </xdr:nvSpPr>
      <xdr:spPr>
        <a:xfrm>
          <a:off x="21272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162241</xdr:rowOff>
    </xdr:from>
    <xdr:ext cx="378565" cy="259045"/>
    <xdr:sp macro="" textlink="">
      <xdr:nvSpPr>
        <xdr:cNvPr id="835" name="テキスト ボックス 834"/>
        <xdr:cNvSpPr txBox="1"/>
      </xdr:nvSpPr>
      <xdr:spPr>
        <a:xfrm>
          <a:off x="21134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67046</xdr:rowOff>
    </xdr:from>
    <xdr:to>
      <xdr:col>107</xdr:col>
      <xdr:colOff>101600</xdr:colOff>
      <xdr:row>58</xdr:row>
      <xdr:rowOff>168646</xdr:rowOff>
    </xdr:to>
    <xdr:sp macro="" textlink="">
      <xdr:nvSpPr>
        <xdr:cNvPr id="836" name="楕円 835"/>
        <xdr:cNvSpPr/>
      </xdr:nvSpPr>
      <xdr:spPr>
        <a:xfrm>
          <a:off x="20383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159773</xdr:rowOff>
    </xdr:from>
    <xdr:ext cx="378565" cy="259045"/>
    <xdr:sp macro="" textlink="">
      <xdr:nvSpPr>
        <xdr:cNvPr id="837" name="テキスト ボックス 836"/>
        <xdr:cNvSpPr txBox="1"/>
      </xdr:nvSpPr>
      <xdr:spPr>
        <a:xfrm>
          <a:off x="20245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50312</xdr:rowOff>
    </xdr:from>
    <xdr:to>
      <xdr:col>102</xdr:col>
      <xdr:colOff>165100</xdr:colOff>
      <xdr:row>58</xdr:row>
      <xdr:rowOff>151912</xdr:rowOff>
    </xdr:to>
    <xdr:sp macro="" textlink="">
      <xdr:nvSpPr>
        <xdr:cNvPr id="838" name="楕円 837"/>
        <xdr:cNvSpPr/>
      </xdr:nvSpPr>
      <xdr:spPr>
        <a:xfrm>
          <a:off x="19494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143039</xdr:rowOff>
    </xdr:from>
    <xdr:ext cx="378565" cy="259045"/>
    <xdr:sp macro="" textlink="">
      <xdr:nvSpPr>
        <xdr:cNvPr id="839" name="テキスト ボックス 838"/>
        <xdr:cNvSpPr txBox="1"/>
      </xdr:nvSpPr>
      <xdr:spPr>
        <a:xfrm>
          <a:off x="19356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56073</xdr:rowOff>
    </xdr:from>
    <xdr:to>
      <xdr:col>98</xdr:col>
      <xdr:colOff>38100</xdr:colOff>
      <xdr:row>58</xdr:row>
      <xdr:rowOff>157673</xdr:rowOff>
    </xdr:to>
    <xdr:sp macro="" textlink="">
      <xdr:nvSpPr>
        <xdr:cNvPr id="840" name="楕円 839"/>
        <xdr:cNvSpPr/>
      </xdr:nvSpPr>
      <xdr:spPr>
        <a:xfrm>
          <a:off x="18605500" y="100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148800</xdr:rowOff>
    </xdr:from>
    <xdr:ext cx="378565" cy="259045"/>
    <xdr:sp macro="" textlink="">
      <xdr:nvSpPr>
        <xdr:cNvPr id="841" name="テキスト ボックス 840"/>
        <xdr:cNvSpPr txBox="1"/>
      </xdr:nvSpPr>
      <xdr:spPr>
        <a:xfrm>
          <a:off x="18467017" y="1009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156921</xdr:rowOff>
    </xdr:from>
    <xdr:to>
      <xdr:col>116</xdr:col>
      <xdr:colOff>63500</xdr:colOff>
      <xdr:row>76</xdr:row>
      <xdr:rowOff>167590</xdr:rowOff>
    </xdr:to>
    <xdr:cxnSp macro="">
      <xdr:nvCxnSpPr>
        <xdr:cNvPr id="871" name="直線コネクタ 870"/>
        <xdr:cNvCxnSpPr/>
      </xdr:nvCxnSpPr>
      <xdr:spPr>
        <a:xfrm>
          <a:off x="21323300" y="13015671"/>
          <a:ext cx="83820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2"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17552</xdr:rowOff>
    </xdr:from>
    <xdr:to>
      <xdr:col>111</xdr:col>
      <xdr:colOff>177800</xdr:colOff>
      <xdr:row>75</xdr:row>
      <xdr:rowOff>156921</xdr:rowOff>
    </xdr:to>
    <xdr:cxnSp macro="">
      <xdr:nvCxnSpPr>
        <xdr:cNvPr id="874" name="直線コネクタ 873"/>
        <xdr:cNvCxnSpPr/>
      </xdr:nvCxnSpPr>
      <xdr:spPr>
        <a:xfrm>
          <a:off x="20434300" y="12876302"/>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6" name="テキスト ボックス 875"/>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17552</xdr:rowOff>
    </xdr:from>
    <xdr:to>
      <xdr:col>107</xdr:col>
      <xdr:colOff>50800</xdr:colOff>
      <xdr:row>75</xdr:row>
      <xdr:rowOff>154560</xdr:rowOff>
    </xdr:to>
    <xdr:cxnSp macro="">
      <xdr:nvCxnSpPr>
        <xdr:cNvPr id="877" name="直線コネクタ 876"/>
        <xdr:cNvCxnSpPr/>
      </xdr:nvCxnSpPr>
      <xdr:spPr>
        <a:xfrm flipV="1">
          <a:off x="19545300" y="12876302"/>
          <a:ext cx="889000" cy="1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9" name="テキスト ボックス 878"/>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154560</xdr:rowOff>
    </xdr:from>
    <xdr:to>
      <xdr:col>102</xdr:col>
      <xdr:colOff>114300</xdr:colOff>
      <xdr:row>76</xdr:row>
      <xdr:rowOff>24181</xdr:rowOff>
    </xdr:to>
    <xdr:cxnSp macro="">
      <xdr:nvCxnSpPr>
        <xdr:cNvPr id="880" name="直線コネクタ 879"/>
        <xdr:cNvCxnSpPr/>
      </xdr:nvCxnSpPr>
      <xdr:spPr>
        <a:xfrm flipV="1">
          <a:off x="18656300" y="13013310"/>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2" name="テキスト ボックス 881"/>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4" name="テキスト ボックス 883"/>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116790</xdr:rowOff>
    </xdr:from>
    <xdr:to>
      <xdr:col>116</xdr:col>
      <xdr:colOff>114300</xdr:colOff>
      <xdr:row>77</xdr:row>
      <xdr:rowOff>46940</xdr:rowOff>
    </xdr:to>
    <xdr:sp macro="" textlink="">
      <xdr:nvSpPr>
        <xdr:cNvPr id="890" name="楕円 889"/>
        <xdr:cNvSpPr/>
      </xdr:nvSpPr>
      <xdr:spPr>
        <a:xfrm>
          <a:off x="221107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95217</xdr:rowOff>
    </xdr:from>
    <xdr:ext cx="534377" cy="259045"/>
    <xdr:sp macro="" textlink="">
      <xdr:nvSpPr>
        <xdr:cNvPr id="891" name="繰出金該当値テキスト"/>
        <xdr:cNvSpPr txBox="1"/>
      </xdr:nvSpPr>
      <xdr:spPr>
        <a:xfrm>
          <a:off x="22212300"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106121</xdr:rowOff>
    </xdr:from>
    <xdr:to>
      <xdr:col>112</xdr:col>
      <xdr:colOff>38100</xdr:colOff>
      <xdr:row>76</xdr:row>
      <xdr:rowOff>36271</xdr:rowOff>
    </xdr:to>
    <xdr:sp macro="" textlink="">
      <xdr:nvSpPr>
        <xdr:cNvPr id="892" name="楕円 891"/>
        <xdr:cNvSpPr/>
      </xdr:nvSpPr>
      <xdr:spPr>
        <a:xfrm>
          <a:off x="21272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27398</xdr:rowOff>
    </xdr:from>
    <xdr:ext cx="534377" cy="259045"/>
    <xdr:sp macro="" textlink="">
      <xdr:nvSpPr>
        <xdr:cNvPr id="893" name="テキスト ボックス 892"/>
        <xdr:cNvSpPr txBox="1"/>
      </xdr:nvSpPr>
      <xdr:spPr>
        <a:xfrm>
          <a:off x="21056111" y="130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138202</xdr:rowOff>
    </xdr:from>
    <xdr:to>
      <xdr:col>107</xdr:col>
      <xdr:colOff>101600</xdr:colOff>
      <xdr:row>75</xdr:row>
      <xdr:rowOff>68352</xdr:rowOff>
    </xdr:to>
    <xdr:sp macro="" textlink="">
      <xdr:nvSpPr>
        <xdr:cNvPr id="894" name="楕円 893"/>
        <xdr:cNvSpPr/>
      </xdr:nvSpPr>
      <xdr:spPr>
        <a:xfrm>
          <a:off x="203835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59479</xdr:rowOff>
    </xdr:from>
    <xdr:ext cx="534377" cy="259045"/>
    <xdr:sp macro="" textlink="">
      <xdr:nvSpPr>
        <xdr:cNvPr id="895" name="テキスト ボックス 894"/>
        <xdr:cNvSpPr txBox="1"/>
      </xdr:nvSpPr>
      <xdr:spPr>
        <a:xfrm>
          <a:off x="20167111"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103759</xdr:rowOff>
    </xdr:from>
    <xdr:to>
      <xdr:col>102</xdr:col>
      <xdr:colOff>165100</xdr:colOff>
      <xdr:row>76</xdr:row>
      <xdr:rowOff>33908</xdr:rowOff>
    </xdr:to>
    <xdr:sp macro="" textlink="">
      <xdr:nvSpPr>
        <xdr:cNvPr id="896" name="楕円 895"/>
        <xdr:cNvSpPr/>
      </xdr:nvSpPr>
      <xdr:spPr>
        <a:xfrm>
          <a:off x="19494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25037</xdr:rowOff>
    </xdr:from>
    <xdr:ext cx="534377" cy="259045"/>
    <xdr:sp macro="" textlink="">
      <xdr:nvSpPr>
        <xdr:cNvPr id="897" name="テキスト ボックス 896"/>
        <xdr:cNvSpPr txBox="1"/>
      </xdr:nvSpPr>
      <xdr:spPr>
        <a:xfrm>
          <a:off x="19278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144831</xdr:rowOff>
    </xdr:from>
    <xdr:to>
      <xdr:col>98</xdr:col>
      <xdr:colOff>38100</xdr:colOff>
      <xdr:row>76</xdr:row>
      <xdr:rowOff>74981</xdr:rowOff>
    </xdr:to>
    <xdr:sp macro="" textlink="">
      <xdr:nvSpPr>
        <xdr:cNvPr id="898" name="楕円 897"/>
        <xdr:cNvSpPr/>
      </xdr:nvSpPr>
      <xdr:spPr>
        <a:xfrm>
          <a:off x="18605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66108</xdr:rowOff>
    </xdr:from>
    <xdr:ext cx="534377" cy="259045"/>
    <xdr:sp macro="" textlink="">
      <xdr:nvSpPr>
        <xdr:cNvPr id="899" name="テキスト ボックス 898"/>
        <xdr:cNvSpPr txBox="1"/>
      </xdr:nvSpPr>
      <xdr:spPr>
        <a:xfrm>
          <a:off x="18389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361,927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歳出のうち最も大きい割合を占める扶助費は、住民一人あたり</a:t>
          </a:r>
          <a:r>
            <a:rPr kumimoji="1" lang="en-US" altLang="ja-JP" sz="1300">
              <a:latin typeface="ＭＳ Ｐゴシック" panose="020B0600070205080204" pitchFamily="50" charset="-128"/>
              <a:ea typeface="ＭＳ Ｐゴシック" panose="020B0600070205080204" pitchFamily="50" charset="-128"/>
            </a:rPr>
            <a:t>134,724</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％を占める。昨年度比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円の増で、平成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年連続で増加している。主な増要因は私立保育園等委託である。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年度も依然として平均を超える位置にあるものの、年々類似団体平均との差は縮まってきている。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普通建設事業費のうち新規整備は昨年度比</a:t>
          </a:r>
          <a:r>
            <a:rPr kumimoji="1" lang="en-US" altLang="ja-JP" sz="1300">
              <a:latin typeface="ＭＳ Ｐゴシック" panose="020B0600070205080204" pitchFamily="50" charset="-128"/>
              <a:ea typeface="ＭＳ Ｐゴシック" panose="020B0600070205080204" pitchFamily="50" charset="-128"/>
            </a:rPr>
            <a:t>1,550</a:t>
          </a:r>
          <a:r>
            <a:rPr kumimoji="1" lang="ja-JP" altLang="en-US" sz="1300">
              <a:latin typeface="ＭＳ Ｐゴシック" panose="020B0600070205080204" pitchFamily="50" charset="-128"/>
              <a:ea typeface="ＭＳ Ｐゴシック" panose="020B0600070205080204" pitchFamily="50" charset="-128"/>
            </a:rPr>
            <a:t>円の増となっている。主な要因は公園の新設、児童相談所の建設などによるものである。</a:t>
          </a: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7,667</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円の減とはなっているが、学校や公園、道路などが多くある本区の特徴から、引き続き類似団体と比較して一人あたりのコストが高い状態となっている。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698,031
662,321
49.90
265,504,333
252,636,467
8,886,013
161,072,231
13,206,780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141605</xdr:rowOff>
    </xdr:from>
    <xdr:to>
      <xdr:col>24</xdr:col>
      <xdr:colOff>63500</xdr:colOff>
      <xdr:row>37</xdr:row>
      <xdr:rowOff>141796</xdr:rowOff>
    </xdr:to>
    <xdr:cxnSp macro="">
      <xdr:nvCxnSpPr>
        <xdr:cNvPr id="60" name="直線コネクタ 59"/>
        <xdr:cNvCxnSpPr/>
      </xdr:nvCxnSpPr>
      <xdr:spPr>
        <a:xfrm flipV="1">
          <a:off x="3797300" y="648525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139509</xdr:rowOff>
    </xdr:from>
    <xdr:to>
      <xdr:col>19</xdr:col>
      <xdr:colOff>177800</xdr:colOff>
      <xdr:row>37</xdr:row>
      <xdr:rowOff>141796</xdr:rowOff>
    </xdr:to>
    <xdr:cxnSp macro="">
      <xdr:nvCxnSpPr>
        <xdr:cNvPr id="63" name="直線コネクタ 62"/>
        <xdr:cNvCxnSpPr/>
      </xdr:nvCxnSpPr>
      <xdr:spPr>
        <a:xfrm>
          <a:off x="2908300" y="648315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122365</xdr:rowOff>
    </xdr:from>
    <xdr:to>
      <xdr:col>15</xdr:col>
      <xdr:colOff>50800</xdr:colOff>
      <xdr:row>37</xdr:row>
      <xdr:rowOff>139509</xdr:rowOff>
    </xdr:to>
    <xdr:cxnSp macro="">
      <xdr:nvCxnSpPr>
        <xdr:cNvPr id="66" name="直線コネクタ 65"/>
        <xdr:cNvCxnSpPr/>
      </xdr:nvCxnSpPr>
      <xdr:spPr>
        <a:xfrm>
          <a:off x="2019300" y="64660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122365</xdr:rowOff>
    </xdr:from>
    <xdr:to>
      <xdr:col>10</xdr:col>
      <xdr:colOff>114300</xdr:colOff>
      <xdr:row>37</xdr:row>
      <xdr:rowOff>139128</xdr:rowOff>
    </xdr:to>
    <xdr:cxnSp macro="">
      <xdr:nvCxnSpPr>
        <xdr:cNvPr id="69" name="直線コネクタ 68"/>
        <xdr:cNvCxnSpPr/>
      </xdr:nvCxnSpPr>
      <xdr:spPr>
        <a:xfrm flipV="1">
          <a:off x="1130300" y="646601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90805</xdr:rowOff>
    </xdr:from>
    <xdr:to>
      <xdr:col>24</xdr:col>
      <xdr:colOff>114300</xdr:colOff>
      <xdr:row>38</xdr:row>
      <xdr:rowOff>20955</xdr:rowOff>
    </xdr:to>
    <xdr:sp macro="" textlink="">
      <xdr:nvSpPr>
        <xdr:cNvPr id="79" name="楕円 78"/>
        <xdr:cNvSpPr/>
      </xdr:nvSpPr>
      <xdr:spPr>
        <a:xfrm>
          <a:off x="4584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5732</xdr:rowOff>
    </xdr:from>
    <xdr:ext cx="469744" cy="259045"/>
    <xdr:sp macro="" textlink="">
      <xdr:nvSpPr>
        <xdr:cNvPr id="80" name="議会費該当値テキスト"/>
        <xdr:cNvSpPr txBox="1"/>
      </xdr:nvSpPr>
      <xdr:spPr>
        <a:xfrm>
          <a:off x="4686300" y="63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90996</xdr:rowOff>
    </xdr:from>
    <xdr:to>
      <xdr:col>20</xdr:col>
      <xdr:colOff>38100</xdr:colOff>
      <xdr:row>38</xdr:row>
      <xdr:rowOff>21146</xdr:rowOff>
    </xdr:to>
    <xdr:sp macro="" textlink="">
      <xdr:nvSpPr>
        <xdr:cNvPr id="81" name="楕円 80"/>
        <xdr:cNvSpPr/>
      </xdr:nvSpPr>
      <xdr:spPr>
        <a:xfrm>
          <a:off x="374650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12272</xdr:rowOff>
    </xdr:from>
    <xdr:ext cx="469744" cy="259045"/>
    <xdr:sp macro="" textlink="">
      <xdr:nvSpPr>
        <xdr:cNvPr id="82" name="テキスト ボックス 81"/>
        <xdr:cNvSpPr txBox="1"/>
      </xdr:nvSpPr>
      <xdr:spPr>
        <a:xfrm>
          <a:off x="3562428" y="65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88709</xdr:rowOff>
    </xdr:from>
    <xdr:to>
      <xdr:col>15</xdr:col>
      <xdr:colOff>101600</xdr:colOff>
      <xdr:row>38</xdr:row>
      <xdr:rowOff>18859</xdr:rowOff>
    </xdr:to>
    <xdr:sp macro="" textlink="">
      <xdr:nvSpPr>
        <xdr:cNvPr id="83" name="楕円 82"/>
        <xdr:cNvSpPr/>
      </xdr:nvSpPr>
      <xdr:spPr>
        <a:xfrm>
          <a:off x="2857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9986</xdr:rowOff>
    </xdr:from>
    <xdr:ext cx="469744" cy="259045"/>
    <xdr:sp macro="" textlink="">
      <xdr:nvSpPr>
        <xdr:cNvPr id="84" name="テキスト ボックス 83"/>
        <xdr:cNvSpPr txBox="1"/>
      </xdr:nvSpPr>
      <xdr:spPr>
        <a:xfrm>
          <a:off x="2673428" y="65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71565</xdr:rowOff>
    </xdr:from>
    <xdr:to>
      <xdr:col>10</xdr:col>
      <xdr:colOff>165100</xdr:colOff>
      <xdr:row>38</xdr:row>
      <xdr:rowOff>1715</xdr:rowOff>
    </xdr:to>
    <xdr:sp macro="" textlink="">
      <xdr:nvSpPr>
        <xdr:cNvPr id="85" name="楕円 84"/>
        <xdr:cNvSpPr/>
      </xdr:nvSpPr>
      <xdr:spPr>
        <a:xfrm>
          <a:off x="1968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164292</xdr:rowOff>
    </xdr:from>
    <xdr:ext cx="469744" cy="259045"/>
    <xdr:sp macro="" textlink="">
      <xdr:nvSpPr>
        <xdr:cNvPr id="86" name="テキスト ボックス 85"/>
        <xdr:cNvSpPr txBox="1"/>
      </xdr:nvSpPr>
      <xdr:spPr>
        <a:xfrm>
          <a:off x="1784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88328</xdr:rowOff>
    </xdr:from>
    <xdr:to>
      <xdr:col>6</xdr:col>
      <xdr:colOff>38100</xdr:colOff>
      <xdr:row>38</xdr:row>
      <xdr:rowOff>18478</xdr:rowOff>
    </xdr:to>
    <xdr:sp macro="" textlink="">
      <xdr:nvSpPr>
        <xdr:cNvPr id="87" name="楕円 86"/>
        <xdr:cNvSpPr/>
      </xdr:nvSpPr>
      <xdr:spPr>
        <a:xfrm>
          <a:off x="1079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9606</xdr:rowOff>
    </xdr:from>
    <xdr:ext cx="469744" cy="259045"/>
    <xdr:sp macro="" textlink="">
      <xdr:nvSpPr>
        <xdr:cNvPr id="88" name="テキスト ボックス 87"/>
        <xdr:cNvSpPr txBox="1"/>
      </xdr:nvSpPr>
      <xdr:spPr>
        <a:xfrm>
          <a:off x="895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32236</xdr:rowOff>
    </xdr:from>
    <xdr:to>
      <xdr:col>24</xdr:col>
      <xdr:colOff>63500</xdr:colOff>
      <xdr:row>58</xdr:row>
      <xdr:rowOff>83051</xdr:rowOff>
    </xdr:to>
    <xdr:cxnSp macro="">
      <xdr:nvCxnSpPr>
        <xdr:cNvPr id="120" name="直線コネクタ 119"/>
        <xdr:cNvCxnSpPr/>
      </xdr:nvCxnSpPr>
      <xdr:spPr>
        <a:xfrm flipV="1">
          <a:off x="3797300" y="9976336"/>
          <a:ext cx="8382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83051</xdr:rowOff>
    </xdr:from>
    <xdr:to>
      <xdr:col>19</xdr:col>
      <xdr:colOff>177800</xdr:colOff>
      <xdr:row>59</xdr:row>
      <xdr:rowOff>32715</xdr:rowOff>
    </xdr:to>
    <xdr:cxnSp macro="">
      <xdr:nvCxnSpPr>
        <xdr:cNvPr id="123" name="直線コネクタ 122"/>
        <xdr:cNvCxnSpPr/>
      </xdr:nvCxnSpPr>
      <xdr:spPr>
        <a:xfrm flipV="1">
          <a:off x="2908300" y="10027151"/>
          <a:ext cx="8890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93435</xdr:rowOff>
    </xdr:from>
    <xdr:to>
      <xdr:col>15</xdr:col>
      <xdr:colOff>50800</xdr:colOff>
      <xdr:row>59</xdr:row>
      <xdr:rowOff>32715</xdr:rowOff>
    </xdr:to>
    <xdr:cxnSp macro="">
      <xdr:nvCxnSpPr>
        <xdr:cNvPr id="126" name="直線コネクタ 125"/>
        <xdr:cNvCxnSpPr/>
      </xdr:nvCxnSpPr>
      <xdr:spPr>
        <a:xfrm>
          <a:off x="2019300" y="10037535"/>
          <a:ext cx="889000" cy="1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80732</xdr:rowOff>
    </xdr:from>
    <xdr:to>
      <xdr:col>10</xdr:col>
      <xdr:colOff>114300</xdr:colOff>
      <xdr:row>58</xdr:row>
      <xdr:rowOff>93435</xdr:rowOff>
    </xdr:to>
    <xdr:cxnSp macro="">
      <xdr:nvCxnSpPr>
        <xdr:cNvPr id="129" name="直線コネクタ 128"/>
        <xdr:cNvCxnSpPr/>
      </xdr:nvCxnSpPr>
      <xdr:spPr>
        <a:xfrm>
          <a:off x="1130300" y="1002483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152886</xdr:rowOff>
    </xdr:from>
    <xdr:to>
      <xdr:col>24</xdr:col>
      <xdr:colOff>114300</xdr:colOff>
      <xdr:row>58</xdr:row>
      <xdr:rowOff>83036</xdr:rowOff>
    </xdr:to>
    <xdr:sp macro="" textlink="">
      <xdr:nvSpPr>
        <xdr:cNvPr id="139" name="楕円 138"/>
        <xdr:cNvSpPr/>
      </xdr:nvSpPr>
      <xdr:spPr>
        <a:xfrm>
          <a:off x="45847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4313</xdr:rowOff>
    </xdr:from>
    <xdr:ext cx="534377" cy="259045"/>
    <xdr:sp macro="" textlink="">
      <xdr:nvSpPr>
        <xdr:cNvPr id="140" name="総務費該当値テキスト"/>
        <xdr:cNvSpPr txBox="1"/>
      </xdr:nvSpPr>
      <xdr:spPr>
        <a:xfrm>
          <a:off x="4686300" y="97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32251</xdr:rowOff>
    </xdr:from>
    <xdr:to>
      <xdr:col>20</xdr:col>
      <xdr:colOff>38100</xdr:colOff>
      <xdr:row>58</xdr:row>
      <xdr:rowOff>133851</xdr:rowOff>
    </xdr:to>
    <xdr:sp macro="" textlink="">
      <xdr:nvSpPr>
        <xdr:cNvPr id="141" name="楕円 140"/>
        <xdr:cNvSpPr/>
      </xdr:nvSpPr>
      <xdr:spPr>
        <a:xfrm>
          <a:off x="3746500" y="99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150378</xdr:rowOff>
    </xdr:from>
    <xdr:ext cx="534377" cy="259045"/>
    <xdr:sp macro="" textlink="">
      <xdr:nvSpPr>
        <xdr:cNvPr id="142" name="テキスト ボックス 141"/>
        <xdr:cNvSpPr txBox="1"/>
      </xdr:nvSpPr>
      <xdr:spPr>
        <a:xfrm>
          <a:off x="3530111" y="97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153365</xdr:rowOff>
    </xdr:from>
    <xdr:to>
      <xdr:col>15</xdr:col>
      <xdr:colOff>101600</xdr:colOff>
      <xdr:row>59</xdr:row>
      <xdr:rowOff>83515</xdr:rowOff>
    </xdr:to>
    <xdr:sp macro="" textlink="">
      <xdr:nvSpPr>
        <xdr:cNvPr id="143" name="楕円 142"/>
        <xdr:cNvSpPr/>
      </xdr:nvSpPr>
      <xdr:spPr>
        <a:xfrm>
          <a:off x="2857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74642</xdr:rowOff>
    </xdr:from>
    <xdr:ext cx="534377" cy="259045"/>
    <xdr:sp macro="" textlink="">
      <xdr:nvSpPr>
        <xdr:cNvPr id="144" name="テキスト ボックス 143"/>
        <xdr:cNvSpPr txBox="1"/>
      </xdr:nvSpPr>
      <xdr:spPr>
        <a:xfrm>
          <a:off x="2641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42635</xdr:rowOff>
    </xdr:from>
    <xdr:to>
      <xdr:col>10</xdr:col>
      <xdr:colOff>165100</xdr:colOff>
      <xdr:row>58</xdr:row>
      <xdr:rowOff>144235</xdr:rowOff>
    </xdr:to>
    <xdr:sp macro="" textlink="">
      <xdr:nvSpPr>
        <xdr:cNvPr id="145" name="楕円 144"/>
        <xdr:cNvSpPr/>
      </xdr:nvSpPr>
      <xdr:spPr>
        <a:xfrm>
          <a:off x="1968500" y="9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135362</xdr:rowOff>
    </xdr:from>
    <xdr:ext cx="534377" cy="259045"/>
    <xdr:sp macro="" textlink="">
      <xdr:nvSpPr>
        <xdr:cNvPr id="146" name="テキスト ボックス 145"/>
        <xdr:cNvSpPr txBox="1"/>
      </xdr:nvSpPr>
      <xdr:spPr>
        <a:xfrm>
          <a:off x="1752111" y="10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29932</xdr:rowOff>
    </xdr:from>
    <xdr:to>
      <xdr:col>6</xdr:col>
      <xdr:colOff>38100</xdr:colOff>
      <xdr:row>58</xdr:row>
      <xdr:rowOff>131532</xdr:rowOff>
    </xdr:to>
    <xdr:sp macro="" textlink="">
      <xdr:nvSpPr>
        <xdr:cNvPr id="147" name="楕円 146"/>
        <xdr:cNvSpPr/>
      </xdr:nvSpPr>
      <xdr:spPr>
        <a:xfrm>
          <a:off x="1079500" y="99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122659</xdr:rowOff>
    </xdr:from>
    <xdr:ext cx="534377" cy="259045"/>
    <xdr:sp macro="" textlink="">
      <xdr:nvSpPr>
        <xdr:cNvPr id="148" name="テキスト ボックス 147"/>
        <xdr:cNvSpPr txBox="1"/>
      </xdr:nvSpPr>
      <xdr:spPr>
        <a:xfrm>
          <a:off x="863111" y="100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123437</xdr:rowOff>
    </xdr:from>
    <xdr:to>
      <xdr:col>24</xdr:col>
      <xdr:colOff>63500</xdr:colOff>
      <xdr:row>76</xdr:row>
      <xdr:rowOff>131404</xdr:rowOff>
    </xdr:to>
    <xdr:cxnSp macro="">
      <xdr:nvCxnSpPr>
        <xdr:cNvPr id="180" name="直線コネクタ 179"/>
        <xdr:cNvCxnSpPr/>
      </xdr:nvCxnSpPr>
      <xdr:spPr>
        <a:xfrm>
          <a:off x="3797300" y="13153637"/>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123437</xdr:rowOff>
    </xdr:from>
    <xdr:to>
      <xdr:col>19</xdr:col>
      <xdr:colOff>177800</xdr:colOff>
      <xdr:row>77</xdr:row>
      <xdr:rowOff>6383</xdr:rowOff>
    </xdr:to>
    <xdr:cxnSp macro="">
      <xdr:nvCxnSpPr>
        <xdr:cNvPr id="183" name="直線コネクタ 182"/>
        <xdr:cNvCxnSpPr/>
      </xdr:nvCxnSpPr>
      <xdr:spPr>
        <a:xfrm flipV="1">
          <a:off x="2908300" y="13153637"/>
          <a:ext cx="889000" cy="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6383</xdr:rowOff>
    </xdr:from>
    <xdr:to>
      <xdr:col>15</xdr:col>
      <xdr:colOff>50800</xdr:colOff>
      <xdr:row>77</xdr:row>
      <xdr:rowOff>61922</xdr:rowOff>
    </xdr:to>
    <xdr:cxnSp macro="">
      <xdr:nvCxnSpPr>
        <xdr:cNvPr id="186" name="直線コネクタ 185"/>
        <xdr:cNvCxnSpPr/>
      </xdr:nvCxnSpPr>
      <xdr:spPr>
        <a:xfrm flipV="1">
          <a:off x="2019300" y="13208033"/>
          <a:ext cx="8890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61922</xdr:rowOff>
    </xdr:from>
    <xdr:to>
      <xdr:col>10</xdr:col>
      <xdr:colOff>114300</xdr:colOff>
      <xdr:row>77</xdr:row>
      <xdr:rowOff>72741</xdr:rowOff>
    </xdr:to>
    <xdr:cxnSp macro="">
      <xdr:nvCxnSpPr>
        <xdr:cNvPr id="189" name="直線コネクタ 188"/>
        <xdr:cNvCxnSpPr/>
      </xdr:nvCxnSpPr>
      <xdr:spPr>
        <a:xfrm flipV="1">
          <a:off x="1130300" y="1326357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80604</xdr:rowOff>
    </xdr:from>
    <xdr:to>
      <xdr:col>24</xdr:col>
      <xdr:colOff>114300</xdr:colOff>
      <xdr:row>77</xdr:row>
      <xdr:rowOff>10754</xdr:rowOff>
    </xdr:to>
    <xdr:sp macro="" textlink="">
      <xdr:nvSpPr>
        <xdr:cNvPr id="199" name="楕円 198"/>
        <xdr:cNvSpPr/>
      </xdr:nvSpPr>
      <xdr:spPr>
        <a:xfrm>
          <a:off x="4584700" y="131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59031</xdr:rowOff>
    </xdr:from>
    <xdr:ext cx="599010" cy="259045"/>
    <xdr:sp macro="" textlink="">
      <xdr:nvSpPr>
        <xdr:cNvPr id="200" name="民生費該当値テキスト"/>
        <xdr:cNvSpPr txBox="1"/>
      </xdr:nvSpPr>
      <xdr:spPr>
        <a:xfrm>
          <a:off x="4686300" y="1308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72637</xdr:rowOff>
    </xdr:from>
    <xdr:to>
      <xdr:col>20</xdr:col>
      <xdr:colOff>38100</xdr:colOff>
      <xdr:row>77</xdr:row>
      <xdr:rowOff>2787</xdr:rowOff>
    </xdr:to>
    <xdr:sp macro="" textlink="">
      <xdr:nvSpPr>
        <xdr:cNvPr id="201" name="楕円 200"/>
        <xdr:cNvSpPr/>
      </xdr:nvSpPr>
      <xdr:spPr>
        <a:xfrm>
          <a:off x="3746500" y="131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165364</xdr:rowOff>
    </xdr:from>
    <xdr:ext cx="599010" cy="259045"/>
    <xdr:sp macro="" textlink="">
      <xdr:nvSpPr>
        <xdr:cNvPr id="202" name="テキスト ボックス 201"/>
        <xdr:cNvSpPr txBox="1"/>
      </xdr:nvSpPr>
      <xdr:spPr>
        <a:xfrm>
          <a:off x="3497795" y="1319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127033</xdr:rowOff>
    </xdr:from>
    <xdr:to>
      <xdr:col>15</xdr:col>
      <xdr:colOff>101600</xdr:colOff>
      <xdr:row>77</xdr:row>
      <xdr:rowOff>57183</xdr:rowOff>
    </xdr:to>
    <xdr:sp macro="" textlink="">
      <xdr:nvSpPr>
        <xdr:cNvPr id="203" name="楕円 202"/>
        <xdr:cNvSpPr/>
      </xdr:nvSpPr>
      <xdr:spPr>
        <a:xfrm>
          <a:off x="2857500" y="131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48310</xdr:rowOff>
    </xdr:from>
    <xdr:ext cx="599010" cy="259045"/>
    <xdr:sp macro="" textlink="">
      <xdr:nvSpPr>
        <xdr:cNvPr id="204" name="テキスト ボックス 203"/>
        <xdr:cNvSpPr txBox="1"/>
      </xdr:nvSpPr>
      <xdr:spPr>
        <a:xfrm>
          <a:off x="2608795" y="132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11122</xdr:rowOff>
    </xdr:from>
    <xdr:to>
      <xdr:col>10</xdr:col>
      <xdr:colOff>165100</xdr:colOff>
      <xdr:row>77</xdr:row>
      <xdr:rowOff>112722</xdr:rowOff>
    </xdr:to>
    <xdr:sp macro="" textlink="">
      <xdr:nvSpPr>
        <xdr:cNvPr id="205" name="楕円 204"/>
        <xdr:cNvSpPr/>
      </xdr:nvSpPr>
      <xdr:spPr>
        <a:xfrm>
          <a:off x="1968500" y="132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103849</xdr:rowOff>
    </xdr:from>
    <xdr:ext cx="599010" cy="259045"/>
    <xdr:sp macro="" textlink="">
      <xdr:nvSpPr>
        <xdr:cNvPr id="206" name="テキスト ボックス 205"/>
        <xdr:cNvSpPr txBox="1"/>
      </xdr:nvSpPr>
      <xdr:spPr>
        <a:xfrm>
          <a:off x="1719795" y="133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21941</xdr:rowOff>
    </xdr:from>
    <xdr:to>
      <xdr:col>6</xdr:col>
      <xdr:colOff>38100</xdr:colOff>
      <xdr:row>77</xdr:row>
      <xdr:rowOff>123541</xdr:rowOff>
    </xdr:to>
    <xdr:sp macro="" textlink="">
      <xdr:nvSpPr>
        <xdr:cNvPr id="207" name="楕円 206"/>
        <xdr:cNvSpPr/>
      </xdr:nvSpPr>
      <xdr:spPr>
        <a:xfrm>
          <a:off x="1079500" y="13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114668</xdr:rowOff>
    </xdr:from>
    <xdr:ext cx="599010" cy="259045"/>
    <xdr:sp macro="" textlink="">
      <xdr:nvSpPr>
        <xdr:cNvPr id="208" name="テキスト ボックス 207"/>
        <xdr:cNvSpPr txBox="1"/>
      </xdr:nvSpPr>
      <xdr:spPr>
        <a:xfrm>
          <a:off x="830795" y="1331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46774</xdr:rowOff>
    </xdr:from>
    <xdr:to>
      <xdr:col>24</xdr:col>
      <xdr:colOff>63500</xdr:colOff>
      <xdr:row>98</xdr:row>
      <xdr:rowOff>47346</xdr:rowOff>
    </xdr:to>
    <xdr:cxnSp macro="">
      <xdr:nvCxnSpPr>
        <xdr:cNvPr id="236" name="直線コネクタ 235"/>
        <xdr:cNvCxnSpPr/>
      </xdr:nvCxnSpPr>
      <xdr:spPr>
        <a:xfrm>
          <a:off x="3797300" y="1684887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46774</xdr:rowOff>
    </xdr:from>
    <xdr:to>
      <xdr:col>19</xdr:col>
      <xdr:colOff>177800</xdr:colOff>
      <xdr:row>98</xdr:row>
      <xdr:rowOff>60399</xdr:rowOff>
    </xdr:to>
    <xdr:cxnSp macro="">
      <xdr:nvCxnSpPr>
        <xdr:cNvPr id="239" name="直線コネクタ 238"/>
        <xdr:cNvCxnSpPr/>
      </xdr:nvCxnSpPr>
      <xdr:spPr>
        <a:xfrm flipV="1">
          <a:off x="2908300" y="16848874"/>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60399</xdr:rowOff>
    </xdr:from>
    <xdr:to>
      <xdr:col>15</xdr:col>
      <xdr:colOff>50800</xdr:colOff>
      <xdr:row>98</xdr:row>
      <xdr:rowOff>63142</xdr:rowOff>
    </xdr:to>
    <xdr:cxnSp macro="">
      <xdr:nvCxnSpPr>
        <xdr:cNvPr id="242" name="直線コネクタ 241"/>
        <xdr:cNvCxnSpPr/>
      </xdr:nvCxnSpPr>
      <xdr:spPr>
        <a:xfrm flipV="1">
          <a:off x="2019300" y="168624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52832</xdr:rowOff>
    </xdr:from>
    <xdr:to>
      <xdr:col>10</xdr:col>
      <xdr:colOff>114300</xdr:colOff>
      <xdr:row>98</xdr:row>
      <xdr:rowOff>63142</xdr:rowOff>
    </xdr:to>
    <xdr:cxnSp macro="">
      <xdr:nvCxnSpPr>
        <xdr:cNvPr id="245" name="直線コネクタ 244"/>
        <xdr:cNvCxnSpPr/>
      </xdr:nvCxnSpPr>
      <xdr:spPr>
        <a:xfrm>
          <a:off x="1130300" y="1685493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167996</xdr:rowOff>
    </xdr:from>
    <xdr:to>
      <xdr:col>24</xdr:col>
      <xdr:colOff>114300</xdr:colOff>
      <xdr:row>98</xdr:row>
      <xdr:rowOff>98146</xdr:rowOff>
    </xdr:to>
    <xdr:sp macro="" textlink="">
      <xdr:nvSpPr>
        <xdr:cNvPr id="255" name="楕円 254"/>
        <xdr:cNvSpPr/>
      </xdr:nvSpPr>
      <xdr:spPr>
        <a:xfrm>
          <a:off x="45847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82923</xdr:rowOff>
    </xdr:from>
    <xdr:ext cx="534377" cy="259045"/>
    <xdr:sp macro="" textlink="">
      <xdr:nvSpPr>
        <xdr:cNvPr id="256" name="衛生費該当値テキスト"/>
        <xdr:cNvSpPr txBox="1"/>
      </xdr:nvSpPr>
      <xdr:spPr>
        <a:xfrm>
          <a:off x="4686300"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167424</xdr:rowOff>
    </xdr:from>
    <xdr:to>
      <xdr:col>20</xdr:col>
      <xdr:colOff>38100</xdr:colOff>
      <xdr:row>98</xdr:row>
      <xdr:rowOff>97574</xdr:rowOff>
    </xdr:to>
    <xdr:sp macro="" textlink="">
      <xdr:nvSpPr>
        <xdr:cNvPr id="257" name="楕円 256"/>
        <xdr:cNvSpPr/>
      </xdr:nvSpPr>
      <xdr:spPr>
        <a:xfrm>
          <a:off x="3746500" y="167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88701</xdr:rowOff>
    </xdr:from>
    <xdr:ext cx="534377" cy="259045"/>
    <xdr:sp macro="" textlink="">
      <xdr:nvSpPr>
        <xdr:cNvPr id="258" name="テキスト ボックス 257"/>
        <xdr:cNvSpPr txBox="1"/>
      </xdr:nvSpPr>
      <xdr:spPr>
        <a:xfrm>
          <a:off x="3530111"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9599</xdr:rowOff>
    </xdr:from>
    <xdr:to>
      <xdr:col>15</xdr:col>
      <xdr:colOff>101600</xdr:colOff>
      <xdr:row>98</xdr:row>
      <xdr:rowOff>111199</xdr:rowOff>
    </xdr:to>
    <xdr:sp macro="" textlink="">
      <xdr:nvSpPr>
        <xdr:cNvPr id="259" name="楕円 258"/>
        <xdr:cNvSpPr/>
      </xdr:nvSpPr>
      <xdr:spPr>
        <a:xfrm>
          <a:off x="28575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102326</xdr:rowOff>
    </xdr:from>
    <xdr:ext cx="534377" cy="259045"/>
    <xdr:sp macro="" textlink="">
      <xdr:nvSpPr>
        <xdr:cNvPr id="260" name="テキスト ボックス 259"/>
        <xdr:cNvSpPr txBox="1"/>
      </xdr:nvSpPr>
      <xdr:spPr>
        <a:xfrm>
          <a:off x="2641111" y="169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12342</xdr:rowOff>
    </xdr:from>
    <xdr:to>
      <xdr:col>10</xdr:col>
      <xdr:colOff>165100</xdr:colOff>
      <xdr:row>98</xdr:row>
      <xdr:rowOff>113942</xdr:rowOff>
    </xdr:to>
    <xdr:sp macro="" textlink="">
      <xdr:nvSpPr>
        <xdr:cNvPr id="261" name="楕円 260"/>
        <xdr:cNvSpPr/>
      </xdr:nvSpPr>
      <xdr:spPr>
        <a:xfrm>
          <a:off x="1968500" y="16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105069</xdr:rowOff>
    </xdr:from>
    <xdr:ext cx="534377" cy="259045"/>
    <xdr:sp macro="" textlink="">
      <xdr:nvSpPr>
        <xdr:cNvPr id="262" name="テキスト ボックス 261"/>
        <xdr:cNvSpPr txBox="1"/>
      </xdr:nvSpPr>
      <xdr:spPr>
        <a:xfrm>
          <a:off x="1752111" y="169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2032</xdr:rowOff>
    </xdr:from>
    <xdr:to>
      <xdr:col>6</xdr:col>
      <xdr:colOff>38100</xdr:colOff>
      <xdr:row>98</xdr:row>
      <xdr:rowOff>103632</xdr:rowOff>
    </xdr:to>
    <xdr:sp macro="" textlink="">
      <xdr:nvSpPr>
        <xdr:cNvPr id="263" name="楕円 262"/>
        <xdr:cNvSpPr/>
      </xdr:nvSpPr>
      <xdr:spPr>
        <a:xfrm>
          <a:off x="1079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94759</xdr:rowOff>
    </xdr:from>
    <xdr:ext cx="534377" cy="259045"/>
    <xdr:sp macro="" textlink="">
      <xdr:nvSpPr>
        <xdr:cNvPr id="264" name="テキスト ボックス 263"/>
        <xdr:cNvSpPr txBox="1"/>
      </xdr:nvSpPr>
      <xdr:spPr>
        <a:xfrm>
          <a:off x="863111" y="168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163475</xdr:rowOff>
    </xdr:to>
    <xdr:cxnSp macro="">
      <xdr:nvCxnSpPr>
        <xdr:cNvPr id="291" name="直線コネクタ 290"/>
        <xdr:cNvCxnSpPr/>
      </xdr:nvCxnSpPr>
      <xdr:spPr>
        <a:xfrm>
          <a:off x="9639300" y="649158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135128</xdr:rowOff>
    </xdr:from>
    <xdr:to>
      <xdr:col>50</xdr:col>
      <xdr:colOff>114300</xdr:colOff>
      <xdr:row>37</xdr:row>
      <xdr:rowOff>147930</xdr:rowOff>
    </xdr:to>
    <xdr:cxnSp macro="">
      <xdr:nvCxnSpPr>
        <xdr:cNvPr id="294" name="直線コネクタ 293"/>
        <xdr:cNvCxnSpPr/>
      </xdr:nvCxnSpPr>
      <xdr:spPr>
        <a:xfrm>
          <a:off x="8750300" y="647877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75235</xdr:rowOff>
    </xdr:from>
    <xdr:to>
      <xdr:col>45</xdr:col>
      <xdr:colOff>177800</xdr:colOff>
      <xdr:row>37</xdr:row>
      <xdr:rowOff>135128</xdr:rowOff>
    </xdr:to>
    <xdr:cxnSp macro="">
      <xdr:nvCxnSpPr>
        <xdr:cNvPr id="297" name="直線コネクタ 296"/>
        <xdr:cNvCxnSpPr/>
      </xdr:nvCxnSpPr>
      <xdr:spPr>
        <a:xfrm>
          <a:off x="7861300" y="641888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75235</xdr:rowOff>
    </xdr:from>
    <xdr:to>
      <xdr:col>41</xdr:col>
      <xdr:colOff>50800</xdr:colOff>
      <xdr:row>37</xdr:row>
      <xdr:rowOff>123241</xdr:rowOff>
    </xdr:to>
    <xdr:cxnSp macro="">
      <xdr:nvCxnSpPr>
        <xdr:cNvPr id="300" name="直線コネクタ 299"/>
        <xdr:cNvCxnSpPr/>
      </xdr:nvCxnSpPr>
      <xdr:spPr>
        <a:xfrm flipV="1">
          <a:off x="6972300" y="641888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112675</xdr:rowOff>
    </xdr:from>
    <xdr:to>
      <xdr:col>55</xdr:col>
      <xdr:colOff>50800</xdr:colOff>
      <xdr:row>38</xdr:row>
      <xdr:rowOff>42825</xdr:rowOff>
    </xdr:to>
    <xdr:sp macro="" textlink="">
      <xdr:nvSpPr>
        <xdr:cNvPr id="310" name="楕円 309"/>
        <xdr:cNvSpPr/>
      </xdr:nvSpPr>
      <xdr:spPr>
        <a:xfrm>
          <a:off x="10426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27602</xdr:rowOff>
    </xdr:from>
    <xdr:ext cx="378565" cy="259045"/>
    <xdr:sp macro="" textlink="">
      <xdr:nvSpPr>
        <xdr:cNvPr id="311" name="労働費該当値テキスト"/>
        <xdr:cNvSpPr txBox="1"/>
      </xdr:nvSpPr>
      <xdr:spPr>
        <a:xfrm>
          <a:off x="10528300" y="6371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97130</xdr:rowOff>
    </xdr:from>
    <xdr:to>
      <xdr:col>50</xdr:col>
      <xdr:colOff>165100</xdr:colOff>
      <xdr:row>38</xdr:row>
      <xdr:rowOff>27280</xdr:rowOff>
    </xdr:to>
    <xdr:sp macro="" textlink="">
      <xdr:nvSpPr>
        <xdr:cNvPr id="312" name="楕円 311"/>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313" name="テキスト ボックス 312"/>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84328</xdr:rowOff>
    </xdr:from>
    <xdr:to>
      <xdr:col>46</xdr:col>
      <xdr:colOff>38100</xdr:colOff>
      <xdr:row>38</xdr:row>
      <xdr:rowOff>14478</xdr:rowOff>
    </xdr:to>
    <xdr:sp macro="" textlink="">
      <xdr:nvSpPr>
        <xdr:cNvPr id="314" name="楕円 313"/>
        <xdr:cNvSpPr/>
      </xdr:nvSpPr>
      <xdr:spPr>
        <a:xfrm>
          <a:off x="869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315" name="テキスト ボックス 314"/>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24435</xdr:rowOff>
    </xdr:from>
    <xdr:to>
      <xdr:col>41</xdr:col>
      <xdr:colOff>101600</xdr:colOff>
      <xdr:row>37</xdr:row>
      <xdr:rowOff>126035</xdr:rowOff>
    </xdr:to>
    <xdr:sp macro="" textlink="">
      <xdr:nvSpPr>
        <xdr:cNvPr id="316" name="楕円 315"/>
        <xdr:cNvSpPr/>
      </xdr:nvSpPr>
      <xdr:spPr>
        <a:xfrm>
          <a:off x="7810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117162</xdr:rowOff>
    </xdr:from>
    <xdr:ext cx="378565" cy="259045"/>
    <xdr:sp macro="" textlink="">
      <xdr:nvSpPr>
        <xdr:cNvPr id="317" name="テキスト ボックス 316"/>
        <xdr:cNvSpPr txBox="1"/>
      </xdr:nvSpPr>
      <xdr:spPr>
        <a:xfrm>
          <a:off x="7672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318" name="楕円 317"/>
        <xdr:cNvSpPr/>
      </xdr:nvSpPr>
      <xdr:spPr>
        <a:xfrm>
          <a:off x="6921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19" name="テキスト ボックス 318"/>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27229</xdr:rowOff>
    </xdr:from>
    <xdr:to>
      <xdr:col>55</xdr:col>
      <xdr:colOff>0</xdr:colOff>
      <xdr:row>58</xdr:row>
      <xdr:rowOff>27686</xdr:rowOff>
    </xdr:to>
    <xdr:cxnSp macro="">
      <xdr:nvCxnSpPr>
        <xdr:cNvPr id="346" name="直線コネクタ 345"/>
        <xdr:cNvCxnSpPr/>
      </xdr:nvCxnSpPr>
      <xdr:spPr>
        <a:xfrm>
          <a:off x="9639300" y="99713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27229</xdr:rowOff>
    </xdr:from>
    <xdr:to>
      <xdr:col>50</xdr:col>
      <xdr:colOff>114300</xdr:colOff>
      <xdr:row>58</xdr:row>
      <xdr:rowOff>40945</xdr:rowOff>
    </xdr:to>
    <xdr:cxnSp macro="">
      <xdr:nvCxnSpPr>
        <xdr:cNvPr id="349" name="直線コネクタ 348"/>
        <xdr:cNvCxnSpPr/>
      </xdr:nvCxnSpPr>
      <xdr:spPr>
        <a:xfrm flipV="1">
          <a:off x="8750300" y="99713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113504</xdr:rowOff>
    </xdr:from>
    <xdr:ext cx="378565" cy="259045"/>
    <xdr:sp macro="" textlink="">
      <xdr:nvSpPr>
        <xdr:cNvPr id="351" name="テキスト ボックス 350"/>
        <xdr:cNvSpPr txBox="1"/>
      </xdr:nvSpPr>
      <xdr:spPr>
        <a:xfrm>
          <a:off x="9450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40030</xdr:rowOff>
    </xdr:from>
    <xdr:to>
      <xdr:col>45</xdr:col>
      <xdr:colOff>177800</xdr:colOff>
      <xdr:row>58</xdr:row>
      <xdr:rowOff>40945</xdr:rowOff>
    </xdr:to>
    <xdr:cxnSp macro="">
      <xdr:nvCxnSpPr>
        <xdr:cNvPr id="352" name="直線コネクタ 351"/>
        <xdr:cNvCxnSpPr/>
      </xdr:nvCxnSpPr>
      <xdr:spPr>
        <a:xfrm>
          <a:off x="7861300" y="9984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4" name="テキスト ボックス 353"/>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28143</xdr:rowOff>
    </xdr:from>
    <xdr:to>
      <xdr:col>41</xdr:col>
      <xdr:colOff>50800</xdr:colOff>
      <xdr:row>58</xdr:row>
      <xdr:rowOff>40030</xdr:rowOff>
    </xdr:to>
    <xdr:cxnSp macro="">
      <xdr:nvCxnSpPr>
        <xdr:cNvPr id="355" name="直線コネクタ 354"/>
        <xdr:cNvCxnSpPr/>
      </xdr:nvCxnSpPr>
      <xdr:spPr>
        <a:xfrm>
          <a:off x="6972300" y="997224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7" name="テキスト ボックス 356"/>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59" name="テキスト ボックス 358"/>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148336</xdr:rowOff>
    </xdr:from>
    <xdr:to>
      <xdr:col>55</xdr:col>
      <xdr:colOff>50800</xdr:colOff>
      <xdr:row>58</xdr:row>
      <xdr:rowOff>78486</xdr:rowOff>
    </xdr:to>
    <xdr:sp macro="" textlink="">
      <xdr:nvSpPr>
        <xdr:cNvPr id="365" name="楕円 364"/>
        <xdr:cNvSpPr/>
      </xdr:nvSpPr>
      <xdr:spPr>
        <a:xfrm>
          <a:off x="104267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99788</xdr:rowOff>
    </xdr:from>
    <xdr:ext cx="378565" cy="259045"/>
    <xdr:sp macro="" textlink="">
      <xdr:nvSpPr>
        <xdr:cNvPr id="366" name="農林水産業費該当値テキスト"/>
        <xdr:cNvSpPr txBox="1"/>
      </xdr:nvSpPr>
      <xdr:spPr>
        <a:xfrm>
          <a:off x="10528300" y="987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147879</xdr:rowOff>
    </xdr:from>
    <xdr:to>
      <xdr:col>50</xdr:col>
      <xdr:colOff>165100</xdr:colOff>
      <xdr:row>58</xdr:row>
      <xdr:rowOff>78029</xdr:rowOff>
    </xdr:to>
    <xdr:sp macro="" textlink="">
      <xdr:nvSpPr>
        <xdr:cNvPr id="367" name="楕円 366"/>
        <xdr:cNvSpPr/>
      </xdr:nvSpPr>
      <xdr:spPr>
        <a:xfrm>
          <a:off x="9588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94556</xdr:rowOff>
    </xdr:from>
    <xdr:ext cx="378565" cy="259045"/>
    <xdr:sp macro="" textlink="">
      <xdr:nvSpPr>
        <xdr:cNvPr id="368" name="テキスト ボックス 367"/>
        <xdr:cNvSpPr txBox="1"/>
      </xdr:nvSpPr>
      <xdr:spPr>
        <a:xfrm>
          <a:off x="9450017" y="969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161595</xdr:rowOff>
    </xdr:from>
    <xdr:to>
      <xdr:col>46</xdr:col>
      <xdr:colOff>38100</xdr:colOff>
      <xdr:row>58</xdr:row>
      <xdr:rowOff>91745</xdr:rowOff>
    </xdr:to>
    <xdr:sp macro="" textlink="">
      <xdr:nvSpPr>
        <xdr:cNvPr id="369" name="楕円 368"/>
        <xdr:cNvSpPr/>
      </xdr:nvSpPr>
      <xdr:spPr>
        <a:xfrm>
          <a:off x="86995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108272</xdr:rowOff>
    </xdr:from>
    <xdr:ext cx="378565" cy="259045"/>
    <xdr:sp macro="" textlink="">
      <xdr:nvSpPr>
        <xdr:cNvPr id="370" name="テキスト ボックス 369"/>
        <xdr:cNvSpPr txBox="1"/>
      </xdr:nvSpPr>
      <xdr:spPr>
        <a:xfrm>
          <a:off x="8561017" y="970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160680</xdr:rowOff>
    </xdr:from>
    <xdr:to>
      <xdr:col>41</xdr:col>
      <xdr:colOff>101600</xdr:colOff>
      <xdr:row>58</xdr:row>
      <xdr:rowOff>90830</xdr:rowOff>
    </xdr:to>
    <xdr:sp macro="" textlink="">
      <xdr:nvSpPr>
        <xdr:cNvPr id="371" name="楕円 370"/>
        <xdr:cNvSpPr/>
      </xdr:nvSpPr>
      <xdr:spPr>
        <a:xfrm>
          <a:off x="781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107357</xdr:rowOff>
    </xdr:from>
    <xdr:ext cx="378565" cy="259045"/>
    <xdr:sp macro="" textlink="">
      <xdr:nvSpPr>
        <xdr:cNvPr id="372" name="テキスト ボックス 371"/>
        <xdr:cNvSpPr txBox="1"/>
      </xdr:nvSpPr>
      <xdr:spPr>
        <a:xfrm>
          <a:off x="7672017" y="9708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148793</xdr:rowOff>
    </xdr:from>
    <xdr:to>
      <xdr:col>36</xdr:col>
      <xdr:colOff>165100</xdr:colOff>
      <xdr:row>58</xdr:row>
      <xdr:rowOff>78943</xdr:rowOff>
    </xdr:to>
    <xdr:sp macro="" textlink="">
      <xdr:nvSpPr>
        <xdr:cNvPr id="373" name="楕円 372"/>
        <xdr:cNvSpPr/>
      </xdr:nvSpPr>
      <xdr:spPr>
        <a:xfrm>
          <a:off x="6921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95470</xdr:rowOff>
    </xdr:from>
    <xdr:ext cx="378565" cy="259045"/>
    <xdr:sp macro="" textlink="">
      <xdr:nvSpPr>
        <xdr:cNvPr id="374" name="テキスト ボックス 373"/>
        <xdr:cNvSpPr txBox="1"/>
      </xdr:nvSpPr>
      <xdr:spPr>
        <a:xfrm>
          <a:off x="6783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48580</xdr:rowOff>
    </xdr:from>
    <xdr:to>
      <xdr:col>55</xdr:col>
      <xdr:colOff>0</xdr:colOff>
      <xdr:row>78</xdr:row>
      <xdr:rowOff>50501</xdr:rowOff>
    </xdr:to>
    <xdr:cxnSp macro="">
      <xdr:nvCxnSpPr>
        <xdr:cNvPr id="401" name="直線コネクタ 400"/>
        <xdr:cNvCxnSpPr/>
      </xdr:nvCxnSpPr>
      <xdr:spPr>
        <a:xfrm>
          <a:off x="9639300" y="13421680"/>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43140</xdr:rowOff>
    </xdr:from>
    <xdr:to>
      <xdr:col>50</xdr:col>
      <xdr:colOff>114300</xdr:colOff>
      <xdr:row>78</xdr:row>
      <xdr:rowOff>48580</xdr:rowOff>
    </xdr:to>
    <xdr:cxnSp macro="">
      <xdr:nvCxnSpPr>
        <xdr:cNvPr id="404" name="直線コネクタ 403"/>
        <xdr:cNvCxnSpPr/>
      </xdr:nvCxnSpPr>
      <xdr:spPr>
        <a:xfrm>
          <a:off x="8750300" y="134162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18450</xdr:rowOff>
    </xdr:from>
    <xdr:to>
      <xdr:col>45</xdr:col>
      <xdr:colOff>177800</xdr:colOff>
      <xdr:row>78</xdr:row>
      <xdr:rowOff>43140</xdr:rowOff>
    </xdr:to>
    <xdr:cxnSp macro="">
      <xdr:nvCxnSpPr>
        <xdr:cNvPr id="407" name="直線コネクタ 406"/>
        <xdr:cNvCxnSpPr/>
      </xdr:nvCxnSpPr>
      <xdr:spPr>
        <a:xfrm>
          <a:off x="7861300" y="1339155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18450</xdr:rowOff>
    </xdr:from>
    <xdr:to>
      <xdr:col>41</xdr:col>
      <xdr:colOff>50800</xdr:colOff>
      <xdr:row>78</xdr:row>
      <xdr:rowOff>30338</xdr:rowOff>
    </xdr:to>
    <xdr:cxnSp macro="">
      <xdr:nvCxnSpPr>
        <xdr:cNvPr id="410" name="直線コネクタ 409"/>
        <xdr:cNvCxnSpPr/>
      </xdr:nvCxnSpPr>
      <xdr:spPr>
        <a:xfrm flipV="1">
          <a:off x="6972300" y="1339155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171151</xdr:rowOff>
    </xdr:from>
    <xdr:to>
      <xdr:col>55</xdr:col>
      <xdr:colOff>50800</xdr:colOff>
      <xdr:row>78</xdr:row>
      <xdr:rowOff>101301</xdr:rowOff>
    </xdr:to>
    <xdr:sp macro="" textlink="">
      <xdr:nvSpPr>
        <xdr:cNvPr id="420" name="楕円 419"/>
        <xdr:cNvSpPr/>
      </xdr:nvSpPr>
      <xdr:spPr>
        <a:xfrm>
          <a:off x="104267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86078</xdr:rowOff>
    </xdr:from>
    <xdr:ext cx="469744" cy="259045"/>
    <xdr:sp macro="" textlink="">
      <xdr:nvSpPr>
        <xdr:cNvPr id="421" name="商工費該当値テキスト"/>
        <xdr:cNvSpPr txBox="1"/>
      </xdr:nvSpPr>
      <xdr:spPr>
        <a:xfrm>
          <a:off x="10528300" y="132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169230</xdr:rowOff>
    </xdr:from>
    <xdr:to>
      <xdr:col>50</xdr:col>
      <xdr:colOff>165100</xdr:colOff>
      <xdr:row>78</xdr:row>
      <xdr:rowOff>99380</xdr:rowOff>
    </xdr:to>
    <xdr:sp macro="" textlink="">
      <xdr:nvSpPr>
        <xdr:cNvPr id="422" name="楕円 421"/>
        <xdr:cNvSpPr/>
      </xdr:nvSpPr>
      <xdr:spPr>
        <a:xfrm>
          <a:off x="9588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90507</xdr:rowOff>
    </xdr:from>
    <xdr:ext cx="469744" cy="259045"/>
    <xdr:sp macro="" textlink="">
      <xdr:nvSpPr>
        <xdr:cNvPr id="423" name="テキスト ボックス 422"/>
        <xdr:cNvSpPr txBox="1"/>
      </xdr:nvSpPr>
      <xdr:spPr>
        <a:xfrm>
          <a:off x="9404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163790</xdr:rowOff>
    </xdr:from>
    <xdr:to>
      <xdr:col>46</xdr:col>
      <xdr:colOff>38100</xdr:colOff>
      <xdr:row>78</xdr:row>
      <xdr:rowOff>93940</xdr:rowOff>
    </xdr:to>
    <xdr:sp macro="" textlink="">
      <xdr:nvSpPr>
        <xdr:cNvPr id="424" name="楕円 423"/>
        <xdr:cNvSpPr/>
      </xdr:nvSpPr>
      <xdr:spPr>
        <a:xfrm>
          <a:off x="8699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85067</xdr:rowOff>
    </xdr:from>
    <xdr:ext cx="469744" cy="259045"/>
    <xdr:sp macro="" textlink="">
      <xdr:nvSpPr>
        <xdr:cNvPr id="425" name="テキスト ボックス 424"/>
        <xdr:cNvSpPr txBox="1"/>
      </xdr:nvSpPr>
      <xdr:spPr>
        <a:xfrm>
          <a:off x="8515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139100</xdr:rowOff>
    </xdr:from>
    <xdr:to>
      <xdr:col>41</xdr:col>
      <xdr:colOff>101600</xdr:colOff>
      <xdr:row>78</xdr:row>
      <xdr:rowOff>69250</xdr:rowOff>
    </xdr:to>
    <xdr:sp macro="" textlink="">
      <xdr:nvSpPr>
        <xdr:cNvPr id="426" name="楕円 425"/>
        <xdr:cNvSpPr/>
      </xdr:nvSpPr>
      <xdr:spPr>
        <a:xfrm>
          <a:off x="7810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60377</xdr:rowOff>
    </xdr:from>
    <xdr:ext cx="469744" cy="259045"/>
    <xdr:sp macro="" textlink="">
      <xdr:nvSpPr>
        <xdr:cNvPr id="427" name="テキスト ボックス 426"/>
        <xdr:cNvSpPr txBox="1"/>
      </xdr:nvSpPr>
      <xdr:spPr>
        <a:xfrm>
          <a:off x="7626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150988</xdr:rowOff>
    </xdr:from>
    <xdr:to>
      <xdr:col>36</xdr:col>
      <xdr:colOff>165100</xdr:colOff>
      <xdr:row>78</xdr:row>
      <xdr:rowOff>81138</xdr:rowOff>
    </xdr:to>
    <xdr:sp macro="" textlink="">
      <xdr:nvSpPr>
        <xdr:cNvPr id="428" name="楕円 427"/>
        <xdr:cNvSpPr/>
      </xdr:nvSpPr>
      <xdr:spPr>
        <a:xfrm>
          <a:off x="6921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72265</xdr:rowOff>
    </xdr:from>
    <xdr:ext cx="469744" cy="259045"/>
    <xdr:sp macro="" textlink="">
      <xdr:nvSpPr>
        <xdr:cNvPr id="429" name="テキスト ボックス 428"/>
        <xdr:cNvSpPr txBox="1"/>
      </xdr:nvSpPr>
      <xdr:spPr>
        <a:xfrm>
          <a:off x="6737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148082</xdr:rowOff>
    </xdr:from>
    <xdr:to>
      <xdr:col>55</xdr:col>
      <xdr:colOff>0</xdr:colOff>
      <xdr:row>97</xdr:row>
      <xdr:rowOff>14224</xdr:rowOff>
    </xdr:to>
    <xdr:cxnSp macro="">
      <xdr:nvCxnSpPr>
        <xdr:cNvPr id="458" name="直線コネクタ 457"/>
        <xdr:cNvCxnSpPr/>
      </xdr:nvCxnSpPr>
      <xdr:spPr>
        <a:xfrm flipV="1">
          <a:off x="9639300" y="16607282"/>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160756</xdr:rowOff>
    </xdr:from>
    <xdr:to>
      <xdr:col>50</xdr:col>
      <xdr:colOff>114300</xdr:colOff>
      <xdr:row>97</xdr:row>
      <xdr:rowOff>14224</xdr:rowOff>
    </xdr:to>
    <xdr:cxnSp macro="">
      <xdr:nvCxnSpPr>
        <xdr:cNvPr id="461" name="直線コネクタ 460"/>
        <xdr:cNvCxnSpPr/>
      </xdr:nvCxnSpPr>
      <xdr:spPr>
        <a:xfrm>
          <a:off x="8750300" y="16448506"/>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160756</xdr:rowOff>
    </xdr:from>
    <xdr:to>
      <xdr:col>45</xdr:col>
      <xdr:colOff>177800</xdr:colOff>
      <xdr:row>96</xdr:row>
      <xdr:rowOff>16714</xdr:rowOff>
    </xdr:to>
    <xdr:cxnSp macro="">
      <xdr:nvCxnSpPr>
        <xdr:cNvPr id="464" name="直線コネクタ 463"/>
        <xdr:cNvCxnSpPr/>
      </xdr:nvCxnSpPr>
      <xdr:spPr>
        <a:xfrm flipV="1">
          <a:off x="7861300" y="16448506"/>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97896</xdr:rowOff>
    </xdr:from>
    <xdr:ext cx="534377" cy="259045"/>
    <xdr:sp macro="" textlink="">
      <xdr:nvSpPr>
        <xdr:cNvPr id="466" name="テキスト ボックス 465"/>
        <xdr:cNvSpPr txBox="1"/>
      </xdr:nvSpPr>
      <xdr:spPr>
        <a:xfrm>
          <a:off x="848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16714</xdr:rowOff>
    </xdr:from>
    <xdr:to>
      <xdr:col>41</xdr:col>
      <xdr:colOff>50800</xdr:colOff>
      <xdr:row>96</xdr:row>
      <xdr:rowOff>167463</xdr:rowOff>
    </xdr:to>
    <xdr:cxnSp macro="">
      <xdr:nvCxnSpPr>
        <xdr:cNvPr id="467" name="直線コネクタ 466"/>
        <xdr:cNvCxnSpPr/>
      </xdr:nvCxnSpPr>
      <xdr:spPr>
        <a:xfrm flipV="1">
          <a:off x="6972300" y="16475914"/>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97282</xdr:rowOff>
    </xdr:from>
    <xdr:to>
      <xdr:col>55</xdr:col>
      <xdr:colOff>50800</xdr:colOff>
      <xdr:row>97</xdr:row>
      <xdr:rowOff>27432</xdr:rowOff>
    </xdr:to>
    <xdr:sp macro="" textlink="">
      <xdr:nvSpPr>
        <xdr:cNvPr id="477" name="楕円 476"/>
        <xdr:cNvSpPr/>
      </xdr:nvSpPr>
      <xdr:spPr>
        <a:xfrm>
          <a:off x="10426700" y="165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75709</xdr:rowOff>
    </xdr:from>
    <xdr:ext cx="534377" cy="259045"/>
    <xdr:sp macro="" textlink="">
      <xdr:nvSpPr>
        <xdr:cNvPr id="478" name="土木費該当値テキスト"/>
        <xdr:cNvSpPr txBox="1"/>
      </xdr:nvSpPr>
      <xdr:spPr>
        <a:xfrm>
          <a:off x="10528300" y="165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134874</xdr:rowOff>
    </xdr:from>
    <xdr:to>
      <xdr:col>50</xdr:col>
      <xdr:colOff>165100</xdr:colOff>
      <xdr:row>97</xdr:row>
      <xdr:rowOff>65024</xdr:rowOff>
    </xdr:to>
    <xdr:sp macro="" textlink="">
      <xdr:nvSpPr>
        <xdr:cNvPr id="479" name="楕円 478"/>
        <xdr:cNvSpPr/>
      </xdr:nvSpPr>
      <xdr:spPr>
        <a:xfrm>
          <a:off x="9588500" y="165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56151</xdr:rowOff>
    </xdr:from>
    <xdr:ext cx="534377" cy="259045"/>
    <xdr:sp macro="" textlink="">
      <xdr:nvSpPr>
        <xdr:cNvPr id="480" name="テキスト ボックス 479"/>
        <xdr:cNvSpPr txBox="1"/>
      </xdr:nvSpPr>
      <xdr:spPr>
        <a:xfrm>
          <a:off x="9372111" y="166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109956</xdr:rowOff>
    </xdr:from>
    <xdr:to>
      <xdr:col>46</xdr:col>
      <xdr:colOff>38100</xdr:colOff>
      <xdr:row>96</xdr:row>
      <xdr:rowOff>40106</xdr:rowOff>
    </xdr:to>
    <xdr:sp macro="" textlink="">
      <xdr:nvSpPr>
        <xdr:cNvPr id="481" name="楕円 480"/>
        <xdr:cNvSpPr/>
      </xdr:nvSpPr>
      <xdr:spPr>
        <a:xfrm>
          <a:off x="8699500" y="163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56633</xdr:rowOff>
    </xdr:from>
    <xdr:ext cx="534377" cy="259045"/>
    <xdr:sp macro="" textlink="">
      <xdr:nvSpPr>
        <xdr:cNvPr id="482" name="テキスト ボックス 481"/>
        <xdr:cNvSpPr txBox="1"/>
      </xdr:nvSpPr>
      <xdr:spPr>
        <a:xfrm>
          <a:off x="8483111" y="161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137364</xdr:rowOff>
    </xdr:from>
    <xdr:to>
      <xdr:col>41</xdr:col>
      <xdr:colOff>101600</xdr:colOff>
      <xdr:row>96</xdr:row>
      <xdr:rowOff>67514</xdr:rowOff>
    </xdr:to>
    <xdr:sp macro="" textlink="">
      <xdr:nvSpPr>
        <xdr:cNvPr id="483" name="楕円 482"/>
        <xdr:cNvSpPr/>
      </xdr:nvSpPr>
      <xdr:spPr>
        <a:xfrm>
          <a:off x="78105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84041</xdr:rowOff>
    </xdr:from>
    <xdr:ext cx="534377" cy="259045"/>
    <xdr:sp macro="" textlink="">
      <xdr:nvSpPr>
        <xdr:cNvPr id="484" name="テキスト ボックス 483"/>
        <xdr:cNvSpPr txBox="1"/>
      </xdr:nvSpPr>
      <xdr:spPr>
        <a:xfrm>
          <a:off x="7594111" y="16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116663</xdr:rowOff>
    </xdr:from>
    <xdr:to>
      <xdr:col>36</xdr:col>
      <xdr:colOff>165100</xdr:colOff>
      <xdr:row>97</xdr:row>
      <xdr:rowOff>46813</xdr:rowOff>
    </xdr:to>
    <xdr:sp macro="" textlink="">
      <xdr:nvSpPr>
        <xdr:cNvPr id="485" name="楕円 484"/>
        <xdr:cNvSpPr/>
      </xdr:nvSpPr>
      <xdr:spPr>
        <a:xfrm>
          <a:off x="6921500" y="165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37940</xdr:rowOff>
    </xdr:from>
    <xdr:ext cx="534377" cy="259045"/>
    <xdr:sp macro="" textlink="">
      <xdr:nvSpPr>
        <xdr:cNvPr id="486" name="テキスト ボックス 485"/>
        <xdr:cNvSpPr txBox="1"/>
      </xdr:nvSpPr>
      <xdr:spPr>
        <a:xfrm>
          <a:off x="6705111" y="16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158582</xdr:rowOff>
    </xdr:from>
    <xdr:to>
      <xdr:col>85</xdr:col>
      <xdr:colOff>127000</xdr:colOff>
      <xdr:row>38</xdr:row>
      <xdr:rowOff>108541</xdr:rowOff>
    </xdr:to>
    <xdr:cxnSp macro="">
      <xdr:nvCxnSpPr>
        <xdr:cNvPr id="513" name="直線コネクタ 512"/>
        <xdr:cNvCxnSpPr/>
      </xdr:nvCxnSpPr>
      <xdr:spPr>
        <a:xfrm>
          <a:off x="15481300" y="6502232"/>
          <a:ext cx="838200" cy="1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158582</xdr:rowOff>
    </xdr:from>
    <xdr:to>
      <xdr:col>81</xdr:col>
      <xdr:colOff>50800</xdr:colOff>
      <xdr:row>38</xdr:row>
      <xdr:rowOff>111354</xdr:rowOff>
    </xdr:to>
    <xdr:cxnSp macro="">
      <xdr:nvCxnSpPr>
        <xdr:cNvPr id="516" name="直線コネクタ 515"/>
        <xdr:cNvCxnSpPr/>
      </xdr:nvCxnSpPr>
      <xdr:spPr>
        <a:xfrm flipV="1">
          <a:off x="14592300" y="6502232"/>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111354</xdr:rowOff>
    </xdr:from>
    <xdr:to>
      <xdr:col>76</xdr:col>
      <xdr:colOff>114300</xdr:colOff>
      <xdr:row>38</xdr:row>
      <xdr:rowOff>122098</xdr:rowOff>
    </xdr:to>
    <xdr:cxnSp macro="">
      <xdr:nvCxnSpPr>
        <xdr:cNvPr id="519" name="直線コネクタ 518"/>
        <xdr:cNvCxnSpPr/>
      </xdr:nvCxnSpPr>
      <xdr:spPr>
        <a:xfrm flipV="1">
          <a:off x="13703300" y="662645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110393</xdr:rowOff>
    </xdr:from>
    <xdr:to>
      <xdr:col>71</xdr:col>
      <xdr:colOff>177800</xdr:colOff>
      <xdr:row>38</xdr:row>
      <xdr:rowOff>122098</xdr:rowOff>
    </xdr:to>
    <xdr:cxnSp macro="">
      <xdr:nvCxnSpPr>
        <xdr:cNvPr id="522" name="直線コネクタ 521"/>
        <xdr:cNvCxnSpPr/>
      </xdr:nvCxnSpPr>
      <xdr:spPr>
        <a:xfrm>
          <a:off x="12814300" y="6625493"/>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57741</xdr:rowOff>
    </xdr:from>
    <xdr:to>
      <xdr:col>85</xdr:col>
      <xdr:colOff>177800</xdr:colOff>
      <xdr:row>38</xdr:row>
      <xdr:rowOff>159341</xdr:rowOff>
    </xdr:to>
    <xdr:sp macro="" textlink="">
      <xdr:nvSpPr>
        <xdr:cNvPr id="532" name="楕円 531"/>
        <xdr:cNvSpPr/>
      </xdr:nvSpPr>
      <xdr:spPr>
        <a:xfrm>
          <a:off x="16268700" y="65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2975</xdr:rowOff>
    </xdr:from>
    <xdr:ext cx="469744" cy="259045"/>
    <xdr:sp macro="" textlink="">
      <xdr:nvSpPr>
        <xdr:cNvPr id="533" name="消防費該当値テキスト"/>
        <xdr:cNvSpPr txBox="1"/>
      </xdr:nvSpPr>
      <xdr:spPr>
        <a:xfrm>
          <a:off x="16370300" y="65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107782</xdr:rowOff>
    </xdr:from>
    <xdr:to>
      <xdr:col>81</xdr:col>
      <xdr:colOff>101600</xdr:colOff>
      <xdr:row>38</xdr:row>
      <xdr:rowOff>37933</xdr:rowOff>
    </xdr:to>
    <xdr:sp macro="" textlink="">
      <xdr:nvSpPr>
        <xdr:cNvPr id="534" name="楕円 533"/>
        <xdr:cNvSpPr/>
      </xdr:nvSpPr>
      <xdr:spPr>
        <a:xfrm>
          <a:off x="15430500" y="645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54459</xdr:rowOff>
    </xdr:from>
    <xdr:ext cx="469744" cy="259045"/>
    <xdr:sp macro="" textlink="">
      <xdr:nvSpPr>
        <xdr:cNvPr id="535" name="テキスト ボックス 534"/>
        <xdr:cNvSpPr txBox="1"/>
      </xdr:nvSpPr>
      <xdr:spPr>
        <a:xfrm>
          <a:off x="15246428" y="62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60554</xdr:rowOff>
    </xdr:from>
    <xdr:to>
      <xdr:col>76</xdr:col>
      <xdr:colOff>165100</xdr:colOff>
      <xdr:row>38</xdr:row>
      <xdr:rowOff>162154</xdr:rowOff>
    </xdr:to>
    <xdr:sp macro="" textlink="">
      <xdr:nvSpPr>
        <xdr:cNvPr id="536" name="楕円 535"/>
        <xdr:cNvSpPr/>
      </xdr:nvSpPr>
      <xdr:spPr>
        <a:xfrm>
          <a:off x="14541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153281</xdr:rowOff>
    </xdr:from>
    <xdr:ext cx="469744" cy="259045"/>
    <xdr:sp macro="" textlink="">
      <xdr:nvSpPr>
        <xdr:cNvPr id="537" name="テキスト ボックス 536"/>
        <xdr:cNvSpPr txBox="1"/>
      </xdr:nvSpPr>
      <xdr:spPr>
        <a:xfrm>
          <a:off x="14357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71298</xdr:rowOff>
    </xdr:from>
    <xdr:to>
      <xdr:col>72</xdr:col>
      <xdr:colOff>38100</xdr:colOff>
      <xdr:row>39</xdr:row>
      <xdr:rowOff>1448</xdr:rowOff>
    </xdr:to>
    <xdr:sp macro="" textlink="">
      <xdr:nvSpPr>
        <xdr:cNvPr id="538" name="楕円 537"/>
        <xdr:cNvSpPr/>
      </xdr:nvSpPr>
      <xdr:spPr>
        <a:xfrm>
          <a:off x="13652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164025</xdr:rowOff>
    </xdr:from>
    <xdr:ext cx="378565" cy="259045"/>
    <xdr:sp macro="" textlink="">
      <xdr:nvSpPr>
        <xdr:cNvPr id="539" name="テキスト ボックス 538"/>
        <xdr:cNvSpPr txBox="1"/>
      </xdr:nvSpPr>
      <xdr:spPr>
        <a:xfrm>
          <a:off x="13514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40" name="楕円 539"/>
        <xdr:cNvSpPr/>
      </xdr:nvSpPr>
      <xdr:spPr>
        <a:xfrm>
          <a:off x="12763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41" name="テキスト ボックス 540"/>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124045</xdr:rowOff>
    </xdr:from>
    <xdr:to>
      <xdr:col>85</xdr:col>
      <xdr:colOff>127000</xdr:colOff>
      <xdr:row>58</xdr:row>
      <xdr:rowOff>127694</xdr:rowOff>
    </xdr:to>
    <xdr:cxnSp macro="">
      <xdr:nvCxnSpPr>
        <xdr:cNvPr id="569" name="直線コネクタ 568"/>
        <xdr:cNvCxnSpPr/>
      </xdr:nvCxnSpPr>
      <xdr:spPr>
        <a:xfrm>
          <a:off x="15481300" y="10068145"/>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124045</xdr:rowOff>
    </xdr:from>
    <xdr:to>
      <xdr:col>81</xdr:col>
      <xdr:colOff>50800</xdr:colOff>
      <xdr:row>58</xdr:row>
      <xdr:rowOff>126012</xdr:rowOff>
    </xdr:to>
    <xdr:cxnSp macro="">
      <xdr:nvCxnSpPr>
        <xdr:cNvPr id="572" name="直線コネクタ 571"/>
        <xdr:cNvCxnSpPr/>
      </xdr:nvCxnSpPr>
      <xdr:spPr>
        <a:xfrm flipV="1">
          <a:off x="14592300" y="10068145"/>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126012</xdr:rowOff>
    </xdr:from>
    <xdr:to>
      <xdr:col>76</xdr:col>
      <xdr:colOff>114300</xdr:colOff>
      <xdr:row>58</xdr:row>
      <xdr:rowOff>163694</xdr:rowOff>
    </xdr:to>
    <xdr:cxnSp macro="">
      <xdr:nvCxnSpPr>
        <xdr:cNvPr id="575" name="直線コネクタ 574"/>
        <xdr:cNvCxnSpPr/>
      </xdr:nvCxnSpPr>
      <xdr:spPr>
        <a:xfrm flipV="1">
          <a:off x="13703300" y="10070112"/>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144811</xdr:rowOff>
    </xdr:from>
    <xdr:to>
      <xdr:col>71</xdr:col>
      <xdr:colOff>177800</xdr:colOff>
      <xdr:row>58</xdr:row>
      <xdr:rowOff>163694</xdr:rowOff>
    </xdr:to>
    <xdr:cxnSp macro="">
      <xdr:nvCxnSpPr>
        <xdr:cNvPr id="578" name="直線コネクタ 577"/>
        <xdr:cNvCxnSpPr/>
      </xdr:nvCxnSpPr>
      <xdr:spPr>
        <a:xfrm>
          <a:off x="12814300" y="10088911"/>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76894</xdr:rowOff>
    </xdr:from>
    <xdr:to>
      <xdr:col>85</xdr:col>
      <xdr:colOff>177800</xdr:colOff>
      <xdr:row>59</xdr:row>
      <xdr:rowOff>7044</xdr:rowOff>
    </xdr:to>
    <xdr:sp macro="" textlink="">
      <xdr:nvSpPr>
        <xdr:cNvPr id="588" name="楕円 587"/>
        <xdr:cNvSpPr/>
      </xdr:nvSpPr>
      <xdr:spPr>
        <a:xfrm>
          <a:off x="16268700" y="100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3447</xdr:rowOff>
    </xdr:from>
    <xdr:ext cx="534377" cy="259045"/>
    <xdr:sp macro="" textlink="">
      <xdr:nvSpPr>
        <xdr:cNvPr id="589" name="教育費該当値テキスト"/>
        <xdr:cNvSpPr txBox="1"/>
      </xdr:nvSpPr>
      <xdr:spPr>
        <a:xfrm>
          <a:off x="16370300" y="99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73245</xdr:rowOff>
    </xdr:from>
    <xdr:to>
      <xdr:col>81</xdr:col>
      <xdr:colOff>101600</xdr:colOff>
      <xdr:row>59</xdr:row>
      <xdr:rowOff>3395</xdr:rowOff>
    </xdr:to>
    <xdr:sp macro="" textlink="">
      <xdr:nvSpPr>
        <xdr:cNvPr id="590" name="楕円 589"/>
        <xdr:cNvSpPr/>
      </xdr:nvSpPr>
      <xdr:spPr>
        <a:xfrm>
          <a:off x="15430500" y="10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165972</xdr:rowOff>
    </xdr:from>
    <xdr:ext cx="534377" cy="259045"/>
    <xdr:sp macro="" textlink="">
      <xdr:nvSpPr>
        <xdr:cNvPr id="591" name="テキスト ボックス 590"/>
        <xdr:cNvSpPr txBox="1"/>
      </xdr:nvSpPr>
      <xdr:spPr>
        <a:xfrm>
          <a:off x="15214111" y="101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75212</xdr:rowOff>
    </xdr:from>
    <xdr:to>
      <xdr:col>76</xdr:col>
      <xdr:colOff>165100</xdr:colOff>
      <xdr:row>59</xdr:row>
      <xdr:rowOff>5362</xdr:rowOff>
    </xdr:to>
    <xdr:sp macro="" textlink="">
      <xdr:nvSpPr>
        <xdr:cNvPr id="592" name="楕円 591"/>
        <xdr:cNvSpPr/>
      </xdr:nvSpPr>
      <xdr:spPr>
        <a:xfrm>
          <a:off x="14541500" y="100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167939</xdr:rowOff>
    </xdr:from>
    <xdr:ext cx="534377" cy="259045"/>
    <xdr:sp macro="" textlink="">
      <xdr:nvSpPr>
        <xdr:cNvPr id="593" name="テキスト ボックス 592"/>
        <xdr:cNvSpPr txBox="1"/>
      </xdr:nvSpPr>
      <xdr:spPr>
        <a:xfrm>
          <a:off x="14325111" y="101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112894</xdr:rowOff>
    </xdr:from>
    <xdr:to>
      <xdr:col>72</xdr:col>
      <xdr:colOff>38100</xdr:colOff>
      <xdr:row>59</xdr:row>
      <xdr:rowOff>43044</xdr:rowOff>
    </xdr:to>
    <xdr:sp macro="" textlink="">
      <xdr:nvSpPr>
        <xdr:cNvPr id="594" name="楕円 593"/>
        <xdr:cNvSpPr/>
      </xdr:nvSpPr>
      <xdr:spPr>
        <a:xfrm>
          <a:off x="13652500" y="100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34171</xdr:rowOff>
    </xdr:from>
    <xdr:ext cx="534377" cy="259045"/>
    <xdr:sp macro="" textlink="">
      <xdr:nvSpPr>
        <xdr:cNvPr id="595" name="テキスト ボックス 594"/>
        <xdr:cNvSpPr txBox="1"/>
      </xdr:nvSpPr>
      <xdr:spPr>
        <a:xfrm>
          <a:off x="13436111" y="101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94011</xdr:rowOff>
    </xdr:from>
    <xdr:to>
      <xdr:col>67</xdr:col>
      <xdr:colOff>101600</xdr:colOff>
      <xdr:row>59</xdr:row>
      <xdr:rowOff>24161</xdr:rowOff>
    </xdr:to>
    <xdr:sp macro="" textlink="">
      <xdr:nvSpPr>
        <xdr:cNvPr id="596" name="楕円 595"/>
        <xdr:cNvSpPr/>
      </xdr:nvSpPr>
      <xdr:spPr>
        <a:xfrm>
          <a:off x="12763500" y="100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15288</xdr:rowOff>
    </xdr:from>
    <xdr:ext cx="534377" cy="259045"/>
    <xdr:sp macro="" textlink="">
      <xdr:nvSpPr>
        <xdr:cNvPr id="597" name="テキスト ボックス 596"/>
        <xdr:cNvSpPr txBox="1"/>
      </xdr:nvSpPr>
      <xdr:spPr>
        <a:xfrm>
          <a:off x="12547111" y="101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104431</xdr:rowOff>
    </xdr:from>
    <xdr:to>
      <xdr:col>85</xdr:col>
      <xdr:colOff>127000</xdr:colOff>
      <xdr:row>97</xdr:row>
      <xdr:rowOff>123045</xdr:rowOff>
    </xdr:to>
    <xdr:cxnSp macro="">
      <xdr:nvCxnSpPr>
        <xdr:cNvPr id="687" name="直線コネクタ 686"/>
        <xdr:cNvCxnSpPr/>
      </xdr:nvCxnSpPr>
      <xdr:spPr>
        <a:xfrm>
          <a:off x="15481300" y="16735081"/>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71882</xdr:rowOff>
    </xdr:from>
    <xdr:to>
      <xdr:col>81</xdr:col>
      <xdr:colOff>50800</xdr:colOff>
      <xdr:row>97</xdr:row>
      <xdr:rowOff>104431</xdr:rowOff>
    </xdr:to>
    <xdr:cxnSp macro="">
      <xdr:nvCxnSpPr>
        <xdr:cNvPr id="690" name="直線コネクタ 689"/>
        <xdr:cNvCxnSpPr/>
      </xdr:nvCxnSpPr>
      <xdr:spPr>
        <a:xfrm>
          <a:off x="14592300" y="16702532"/>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71882</xdr:rowOff>
    </xdr:from>
    <xdr:to>
      <xdr:col>76</xdr:col>
      <xdr:colOff>114300</xdr:colOff>
      <xdr:row>97</xdr:row>
      <xdr:rowOff>82006</xdr:rowOff>
    </xdr:to>
    <xdr:cxnSp macro="">
      <xdr:nvCxnSpPr>
        <xdr:cNvPr id="693" name="直線コネクタ 692"/>
        <xdr:cNvCxnSpPr/>
      </xdr:nvCxnSpPr>
      <xdr:spPr>
        <a:xfrm flipV="1">
          <a:off x="13703300" y="1670253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82006</xdr:rowOff>
    </xdr:from>
    <xdr:to>
      <xdr:col>71</xdr:col>
      <xdr:colOff>177800</xdr:colOff>
      <xdr:row>97</xdr:row>
      <xdr:rowOff>86361</xdr:rowOff>
    </xdr:to>
    <xdr:cxnSp macro="">
      <xdr:nvCxnSpPr>
        <xdr:cNvPr id="696" name="直線コネクタ 695"/>
        <xdr:cNvCxnSpPr/>
      </xdr:nvCxnSpPr>
      <xdr:spPr>
        <a:xfrm flipV="1">
          <a:off x="12814300" y="1671265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72245</xdr:rowOff>
    </xdr:from>
    <xdr:to>
      <xdr:col>85</xdr:col>
      <xdr:colOff>177800</xdr:colOff>
      <xdr:row>98</xdr:row>
      <xdr:rowOff>2395</xdr:rowOff>
    </xdr:to>
    <xdr:sp macro="" textlink="">
      <xdr:nvSpPr>
        <xdr:cNvPr id="706" name="楕円 705"/>
        <xdr:cNvSpPr/>
      </xdr:nvSpPr>
      <xdr:spPr>
        <a:xfrm>
          <a:off x="16268700" y="167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50672</xdr:rowOff>
    </xdr:from>
    <xdr:ext cx="469744" cy="259045"/>
    <xdr:sp macro="" textlink="">
      <xdr:nvSpPr>
        <xdr:cNvPr id="707" name="公債費該当値テキスト"/>
        <xdr:cNvSpPr txBox="1"/>
      </xdr:nvSpPr>
      <xdr:spPr>
        <a:xfrm>
          <a:off x="16370300" y="166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53631</xdr:rowOff>
    </xdr:from>
    <xdr:to>
      <xdr:col>81</xdr:col>
      <xdr:colOff>101600</xdr:colOff>
      <xdr:row>97</xdr:row>
      <xdr:rowOff>155231</xdr:rowOff>
    </xdr:to>
    <xdr:sp macro="" textlink="">
      <xdr:nvSpPr>
        <xdr:cNvPr id="708" name="楕円 707"/>
        <xdr:cNvSpPr/>
      </xdr:nvSpPr>
      <xdr:spPr>
        <a:xfrm>
          <a:off x="15430500" y="166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146358</xdr:rowOff>
    </xdr:from>
    <xdr:ext cx="469744" cy="259045"/>
    <xdr:sp macro="" textlink="">
      <xdr:nvSpPr>
        <xdr:cNvPr id="709" name="テキスト ボックス 708"/>
        <xdr:cNvSpPr txBox="1"/>
      </xdr:nvSpPr>
      <xdr:spPr>
        <a:xfrm>
          <a:off x="15246428" y="167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21082</xdr:rowOff>
    </xdr:from>
    <xdr:to>
      <xdr:col>76</xdr:col>
      <xdr:colOff>165100</xdr:colOff>
      <xdr:row>97</xdr:row>
      <xdr:rowOff>122682</xdr:rowOff>
    </xdr:to>
    <xdr:sp macro="" textlink="">
      <xdr:nvSpPr>
        <xdr:cNvPr id="710" name="楕円 709"/>
        <xdr:cNvSpPr/>
      </xdr:nvSpPr>
      <xdr:spPr>
        <a:xfrm>
          <a:off x="14541500" y="166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113809</xdr:rowOff>
    </xdr:from>
    <xdr:ext cx="469744" cy="259045"/>
    <xdr:sp macro="" textlink="">
      <xdr:nvSpPr>
        <xdr:cNvPr id="711" name="テキスト ボックス 710"/>
        <xdr:cNvSpPr txBox="1"/>
      </xdr:nvSpPr>
      <xdr:spPr>
        <a:xfrm>
          <a:off x="14357428" y="167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31206</xdr:rowOff>
    </xdr:from>
    <xdr:to>
      <xdr:col>72</xdr:col>
      <xdr:colOff>38100</xdr:colOff>
      <xdr:row>97</xdr:row>
      <xdr:rowOff>132806</xdr:rowOff>
    </xdr:to>
    <xdr:sp macro="" textlink="">
      <xdr:nvSpPr>
        <xdr:cNvPr id="712" name="楕円 711"/>
        <xdr:cNvSpPr/>
      </xdr:nvSpPr>
      <xdr:spPr>
        <a:xfrm>
          <a:off x="13652500" y="166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123933</xdr:rowOff>
    </xdr:from>
    <xdr:ext cx="469744" cy="259045"/>
    <xdr:sp macro="" textlink="">
      <xdr:nvSpPr>
        <xdr:cNvPr id="713" name="テキスト ボックス 712"/>
        <xdr:cNvSpPr txBox="1"/>
      </xdr:nvSpPr>
      <xdr:spPr>
        <a:xfrm>
          <a:off x="13468428" y="1675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35561</xdr:rowOff>
    </xdr:from>
    <xdr:to>
      <xdr:col>67</xdr:col>
      <xdr:colOff>101600</xdr:colOff>
      <xdr:row>97</xdr:row>
      <xdr:rowOff>137161</xdr:rowOff>
    </xdr:to>
    <xdr:sp macro="" textlink="">
      <xdr:nvSpPr>
        <xdr:cNvPr id="714" name="楕円 713"/>
        <xdr:cNvSpPr/>
      </xdr:nvSpPr>
      <xdr:spPr>
        <a:xfrm>
          <a:off x="12763500" y="1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128288</xdr:rowOff>
    </xdr:from>
    <xdr:ext cx="469744" cy="259045"/>
    <xdr:sp macro="" textlink="">
      <xdr:nvSpPr>
        <xdr:cNvPr id="715" name="テキスト ボックス 714"/>
        <xdr:cNvSpPr txBox="1"/>
      </xdr:nvSpPr>
      <xdr:spPr>
        <a:xfrm>
          <a:off x="12579428" y="167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本区の歳出の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割以上を占める、民生費は</a:t>
          </a:r>
          <a:r>
            <a:rPr kumimoji="1" lang="en-US" altLang="ja-JP" sz="1300">
              <a:latin typeface="ＭＳ Ｐゴシック" panose="020B0600070205080204" pitchFamily="50" charset="-128"/>
              <a:ea typeface="ＭＳ Ｐゴシック" panose="020B0600070205080204" pitchFamily="50" charset="-128"/>
            </a:rPr>
            <a:t>194,262</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円の減とはなっているが高止まりの状態となっている。私立保育園等委託など増となっている項目もあるが、国保会計繰出金が大幅減となったことなどにより全体として減となった。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51,872</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4,668</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円の増となっているが、主な要因は大型区民施設及び庁舎等整備基金への積み立てによる増である。</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32,340</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2,960</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円の増となっているが、主な要因は小岩地域を中心に再開発事業が進捗したことによる増である。</a:t>
          </a: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1,363</a:t>
          </a:r>
          <a:r>
            <a:rPr kumimoji="1" lang="ja-JP" altLang="en-US" sz="1300">
              <a:latin typeface="ＭＳ Ｐゴシック" panose="020B0600070205080204" pitchFamily="50" charset="-128"/>
              <a:ea typeface="ＭＳ Ｐゴシック" panose="020B0600070205080204" pitchFamily="50" charset="-128"/>
            </a:rPr>
            <a:t>円で昨年度比</a:t>
          </a:r>
          <a:r>
            <a:rPr kumimoji="1" lang="en-US" altLang="ja-JP" sz="1300">
              <a:latin typeface="ＭＳ Ｐゴシック" panose="020B0600070205080204" pitchFamily="50" charset="-128"/>
              <a:ea typeface="ＭＳ Ｐゴシック" panose="020B0600070205080204" pitchFamily="50" charset="-128"/>
            </a:rPr>
            <a:t>5,311</a:t>
          </a:r>
          <a:r>
            <a:rPr kumimoji="1" lang="ja-JP" altLang="en-US" sz="1300">
              <a:latin typeface="ＭＳ Ｐゴシック" panose="020B0600070205080204" pitchFamily="50" charset="-128"/>
              <a:ea typeface="ＭＳ Ｐゴシック" panose="020B0600070205080204" pitchFamily="50" charset="-128"/>
            </a:rPr>
            <a:t>円の大幅な減となっているが、主な要因は災害対策基金への積み立てが大幅減となったことによるものである。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年度は実質収支額</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億円、実質収支比率は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％で昨年度比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億円取り崩したことなどから、財政調整基金残高や実質単年度収支の比率が低下している。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リーマンショック時には財政調整基金を約</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億円取り崩すなど、景気変動の影響を受けやすい財政構造ため、引き続き健全財政を堅持していく取組みを行っていく。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年度から連続で黒字となっている。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年度比で</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百万円の減となったが、毎年</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百万円前後の金額となっている。</a:t>
          </a:r>
        </a:p>
        <a:p>
          <a:r>
            <a:rPr kumimoji="1" lang="ja-JP" altLang="en-US" sz="1400">
              <a:latin typeface="ＭＳ ゴシック" pitchFamily="49" charset="-128"/>
              <a:ea typeface="ＭＳ ゴシック" pitchFamily="49" charset="-128"/>
            </a:rPr>
            <a:t>　組合等への元利償還金に対する負担金等は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年連続の減から転じる形となった。</a:t>
          </a:r>
        </a:p>
        <a:p>
          <a:r>
            <a:rPr kumimoji="1" lang="ja-JP" altLang="en-US" sz="1400">
              <a:latin typeface="ＭＳ ゴシック" pitchFamily="49" charset="-128"/>
              <a:ea typeface="ＭＳ ゴシック" pitchFamily="49" charset="-128"/>
            </a:rPr>
            <a:t>　結果として実質公債費比率の分子は</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起債については将来世代への負担となるため、必要性や規模について常に検討しつつ実施していきたい。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年度に償還が終了して以降は新規の借入がない。残高についても利子積立以外に大きな変動がない。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百万円の減となり、過去最低水準となっている。</a:t>
          </a:r>
        </a:p>
        <a:p>
          <a:r>
            <a:rPr kumimoji="1" lang="ja-JP" altLang="en-US" sz="1400">
              <a:latin typeface="ＭＳ ゴシック" pitchFamily="49" charset="-128"/>
              <a:ea typeface="ＭＳ ゴシック" pitchFamily="49" charset="-128"/>
            </a:rPr>
            <a:t>　充当可能基金については</a:t>
          </a:r>
          <a:r>
            <a:rPr kumimoji="1" lang="en-US" altLang="ja-JP" sz="1400">
              <a:latin typeface="ＭＳ ゴシック" pitchFamily="49" charset="-128"/>
              <a:ea typeface="ＭＳ ゴシック" pitchFamily="49" charset="-128"/>
            </a:rPr>
            <a:t>15,375</a:t>
          </a:r>
          <a:r>
            <a:rPr kumimoji="1" lang="ja-JP" altLang="en-US" sz="1400">
              <a:latin typeface="ＭＳ ゴシック" pitchFamily="49" charset="-128"/>
              <a:ea typeface="ＭＳ ゴシック" pitchFamily="49" charset="-128"/>
            </a:rPr>
            <a:t>百万円の増となり、基金の設置目的に合わせて適切に積み立てを行っている。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a:t>
          </a:r>
        </a:p>
        <a:p>
          <a:r>
            <a:rPr kumimoji="1" lang="ja-JP" altLang="en-US" sz="1400">
              <a:latin typeface="ＭＳ ゴシック" pitchFamily="49" charset="-128"/>
              <a:ea typeface="ＭＳ ゴシック" pitchFamily="49" charset="-128"/>
            </a:rPr>
            <a:t>　今後、学校改築や老朽化する公共施設の更新に伴い、基金の取り崩しが行われ将来負担比率に影響を及ぼすことが見込まれる。</a:t>
          </a:r>
        </a:p>
        <a:p>
          <a:r>
            <a:rPr kumimoji="1" lang="ja-JP" altLang="en-US" sz="1400">
              <a:latin typeface="ＭＳ ゴシック" pitchFamily="49" charset="-128"/>
              <a:ea typeface="ＭＳ ゴシック" pitchFamily="49" charset="-128"/>
            </a:rPr>
            <a:t>　加えて、法人住民税の一部国税化などの不合理な税制改正による歳入の減少は、依存財源の割合が高い本区への影響は極めて大きい。健全財政を堅持しつつ、長期的視点に立った財政運営を継続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主な理由は、公共施設の老朽化に伴う今後の改築需要といった喫緊の課題への対応のため、大型区民施設及び庁舎等整備基金に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億円積立てたため。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年を経過する施設が多数存在する。老朽化する大型区民施設の整備、新庁舎の整備、学校改築等に備えていく。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区立小中学校の改築等、大型区民施設及び庁舎等の整備、街づくり事業、災害の予防及び応急対策並びに復旧等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主な理由は、公共施設の老朽化に伴う今後の改築需要といった喫緊の課題への対応のため、大型区民施設及び庁舎等整備基金に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億円積立てたため。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年を経過する施設が多数存在する。老朽化する大型区民施設の整備、新庁舎の整備、学校改築等に備えていく。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街づくり事業については、事業の進捗状況を見据えながら取崩し・積立てを行っていく。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社会保障経費の増加による財源不足に対して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億円の取り崩しを行ったこと、今後、退職手当が約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億円増加する見込みであること及び社会保障経費の増大等に備えるため現残高を維持していく。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基金利子を積んだため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急激な景気変動に備え、公債費相当の現残高を維持していく。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265504333</v>
      </c>
      <c r="BO4" s="423"/>
      <c r="BP4" s="423"/>
      <c r="BQ4" s="423"/>
      <c r="BR4" s="423"/>
      <c r="BS4" s="423"/>
      <c r="BT4" s="423"/>
      <c r="BU4" s="424"/>
      <c r="BV4" s="422">
        <v>262920257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5.5</v>
      </c>
      <c r="CU4" s="604"/>
      <c r="CV4" s="604"/>
      <c r="CW4" s="604"/>
      <c r="CX4" s="604"/>
      <c r="CY4" s="604"/>
      <c r="CZ4" s="604"/>
      <c r="DA4" s="605"/>
      <c r="DB4" s="603">
        <v>5.4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252636467</v>
      </c>
      <c r="BO5" s="428"/>
      <c r="BP5" s="428"/>
      <c r="BQ5" s="428"/>
      <c r="BR5" s="428"/>
      <c r="BS5" s="428"/>
      <c r="BT5" s="428"/>
      <c r="BU5" s="429"/>
      <c r="BV5" s="427">
        <v>251036007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76.3</v>
      </c>
      <c r="CU5" s="398"/>
      <c r="CV5" s="398"/>
      <c r="CW5" s="398"/>
      <c r="CX5" s="398"/>
      <c r="CY5" s="398"/>
      <c r="CZ5" s="398"/>
      <c r="DA5" s="399"/>
      <c r="DB5" s="397">
        <v>76</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12867866</v>
      </c>
      <c r="BO6" s="428"/>
      <c r="BP6" s="428"/>
      <c r="BQ6" s="428"/>
      <c r="BR6" s="428"/>
      <c r="BS6" s="428"/>
      <c r="BT6" s="428"/>
      <c r="BU6" s="429"/>
      <c r="BV6" s="427">
        <v>11884250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76.3</v>
      </c>
      <c r="CU6" s="578"/>
      <c r="CV6" s="578"/>
      <c r="CW6" s="578"/>
      <c r="CX6" s="578"/>
      <c r="CY6" s="578"/>
      <c r="CZ6" s="578"/>
      <c r="DA6" s="579"/>
      <c r="DB6" s="577">
        <v>76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3981853</v>
      </c>
      <c r="BO7" s="428"/>
      <c r="BP7" s="428"/>
      <c r="BQ7" s="428"/>
      <c r="BR7" s="428"/>
      <c r="BS7" s="428"/>
      <c r="BT7" s="428"/>
      <c r="BU7" s="429"/>
      <c r="BV7" s="427">
        <v>3438305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161072231</v>
      </c>
      <c r="CU7" s="428"/>
      <c r="CV7" s="428"/>
      <c r="CW7" s="428"/>
      <c r="CX7" s="428"/>
      <c r="CY7" s="428"/>
      <c r="CZ7" s="428"/>
      <c r="DA7" s="429"/>
      <c r="DB7" s="427">
        <v>156455892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93</v>
      </c>
      <c r="AV8" s="485"/>
      <c r="AW8" s="485"/>
      <c r="AX8" s="485"/>
      <c r="AY8" s="407" t="s">
        <v>109</v>
      </c>
      <c r="AZ8" s="408"/>
      <c r="BA8" s="408"/>
      <c r="BB8" s="408"/>
      <c r="BC8" s="408"/>
      <c r="BD8" s="408"/>
      <c r="BE8" s="408"/>
      <c r="BF8" s="408"/>
      <c r="BG8" s="408"/>
      <c r="BH8" s="408"/>
      <c r="BI8" s="408"/>
      <c r="BJ8" s="408"/>
      <c r="BK8" s="408"/>
      <c r="BL8" s="408"/>
      <c r="BM8" s="409"/>
      <c r="BN8" s="427">
        <v>8886013</v>
      </c>
      <c r="BO8" s="428"/>
      <c r="BP8" s="428"/>
      <c r="BQ8" s="428"/>
      <c r="BR8" s="428"/>
      <c r="BS8" s="428"/>
      <c r="BT8" s="428"/>
      <c r="BU8" s="429"/>
      <c r="BV8" s="427">
        <v>8445945</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0.41</v>
      </c>
      <c r="CU8" s="541"/>
      <c r="CV8" s="541"/>
      <c r="CW8" s="541"/>
      <c r="CX8" s="541"/>
      <c r="CY8" s="541"/>
      <c r="CZ8" s="541"/>
      <c r="DA8" s="542"/>
      <c r="DB8" s="540">
        <v>0.41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681298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440068</v>
      </c>
      <c r="BO9" s="428"/>
      <c r="BP9" s="428"/>
      <c r="BQ9" s="428"/>
      <c r="BR9" s="428"/>
      <c r="BS9" s="428"/>
      <c r="BT9" s="428"/>
      <c r="BU9" s="429"/>
      <c r="BV9" s="427">
        <v>83105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1.1000000000000001</v>
      </c>
      <c r="CU9" s="398"/>
      <c r="CV9" s="398"/>
      <c r="CW9" s="398"/>
      <c r="CX9" s="398"/>
      <c r="CY9" s="398"/>
      <c r="CZ9" s="398"/>
      <c r="DA9" s="399"/>
      <c r="DB9" s="397">
        <v>1.2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678967</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40854</v>
      </c>
      <c r="BO10" s="428"/>
      <c r="BP10" s="428"/>
      <c r="BQ10" s="428"/>
      <c r="BR10" s="428"/>
      <c r="BS10" s="428"/>
      <c r="BT10" s="428"/>
      <c r="BU10" s="429"/>
      <c r="BV10" s="427">
        <v>65708</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93</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698031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600000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662321</v>
      </c>
      <c r="S13" s="531"/>
      <c r="T13" s="531"/>
      <c r="U13" s="531"/>
      <c r="V13" s="532"/>
      <c r="W13" s="518" t="s">
        <v>139</v>
      </c>
      <c r="X13" s="440"/>
      <c r="Y13" s="440"/>
      <c r="Z13" s="440"/>
      <c r="AA13" s="440"/>
      <c r="AB13" s="441"/>
      <c r="AC13" s="403">
        <v>691</v>
      </c>
      <c r="AD13" s="404"/>
      <c r="AE13" s="404"/>
      <c r="AF13" s="404"/>
      <c r="AG13" s="405"/>
      <c r="AH13" s="403">
        <v>640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-119078</v>
      </c>
      <c r="BO13" s="428"/>
      <c r="BP13" s="428"/>
      <c r="BQ13" s="428"/>
      <c r="BR13" s="428"/>
      <c r="BS13" s="428"/>
      <c r="BT13" s="428"/>
      <c r="BU13" s="429"/>
      <c r="BV13" s="427">
        <v>148813</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-5.8</v>
      </c>
      <c r="CU13" s="398"/>
      <c r="CV13" s="398"/>
      <c r="CW13" s="398"/>
      <c r="CX13" s="398"/>
      <c r="CY13" s="398"/>
      <c r="CZ13" s="398"/>
      <c r="DA13" s="399"/>
      <c r="DB13" s="397">
        <v>-6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695366</v>
      </c>
      <c r="S14" s="531"/>
      <c r="T14" s="531"/>
      <c r="U14" s="531"/>
      <c r="V14" s="532"/>
      <c r="W14" s="533"/>
      <c r="X14" s="443"/>
      <c r="Y14" s="443"/>
      <c r="Z14" s="443"/>
      <c r="AA14" s="443"/>
      <c r="AB14" s="444"/>
      <c r="AC14" s="523">
        <v>0.3</v>
      </c>
      <c r="AD14" s="524"/>
      <c r="AE14" s="524"/>
      <c r="AF14" s="524"/>
      <c r="AG14" s="525"/>
      <c r="AH14" s="523">
        <v>0.2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661909</v>
      </c>
      <c r="S15" s="531"/>
      <c r="T15" s="531"/>
      <c r="U15" s="531"/>
      <c r="V15" s="532"/>
      <c r="W15" s="518" t="s">
        <v>147</v>
      </c>
      <c r="X15" s="440"/>
      <c r="Y15" s="440"/>
      <c r="Z15" s="440"/>
      <c r="AA15" s="440"/>
      <c r="AB15" s="441"/>
      <c r="AC15" s="403">
        <v>54245</v>
      </c>
      <c r="AD15" s="404"/>
      <c r="AE15" s="404"/>
      <c r="AF15" s="404"/>
      <c r="AG15" s="405"/>
      <c r="AH15" s="403">
        <v>54095</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60450726</v>
      </c>
      <c r="BO15" s="423"/>
      <c r="BP15" s="423"/>
      <c r="BQ15" s="423"/>
      <c r="BR15" s="423"/>
      <c r="BS15" s="423"/>
      <c r="BT15" s="423"/>
      <c r="BU15" s="424"/>
      <c r="BV15" s="422">
        <v>60072267</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20.2</v>
      </c>
      <c r="AD16" s="524"/>
      <c r="AE16" s="524"/>
      <c r="AF16" s="524"/>
      <c r="AG16" s="525"/>
      <c r="AH16" s="523">
        <v>20.6</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152882722</v>
      </c>
      <c r="BO16" s="428"/>
      <c r="BP16" s="428"/>
      <c r="BQ16" s="428"/>
      <c r="BR16" s="428"/>
      <c r="BS16" s="428"/>
      <c r="BT16" s="428"/>
      <c r="BU16" s="429"/>
      <c r="BV16" s="427">
        <v>148266820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213500</v>
      </c>
      <c r="AD17" s="404"/>
      <c r="AE17" s="404"/>
      <c r="AF17" s="404"/>
      <c r="AG17" s="405"/>
      <c r="AH17" s="403">
        <v>208225</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161072231</v>
      </c>
      <c r="BO17" s="428"/>
      <c r="BP17" s="428"/>
      <c r="BQ17" s="428"/>
      <c r="BR17" s="428"/>
      <c r="BS17" s="428"/>
      <c r="BT17" s="428"/>
      <c r="BU17" s="429"/>
      <c r="BV17" s="427">
        <v>156455892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49.9</v>
      </c>
      <c r="M18" s="492"/>
      <c r="N18" s="492"/>
      <c r="O18" s="492"/>
      <c r="P18" s="492"/>
      <c r="Q18" s="492"/>
      <c r="R18" s="493"/>
      <c r="S18" s="493"/>
      <c r="T18" s="493"/>
      <c r="U18" s="493"/>
      <c r="V18" s="494"/>
      <c r="W18" s="508"/>
      <c r="X18" s="509"/>
      <c r="Y18" s="509"/>
      <c r="Z18" s="509"/>
      <c r="AA18" s="509"/>
      <c r="AB18" s="519"/>
      <c r="AC18" s="391">
        <v>79.5</v>
      </c>
      <c r="AD18" s="392"/>
      <c r="AE18" s="392"/>
      <c r="AF18" s="392"/>
      <c r="AG18" s="495"/>
      <c r="AH18" s="391">
        <v>79.2</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125602480</v>
      </c>
      <c r="BO18" s="428"/>
      <c r="BP18" s="428"/>
      <c r="BQ18" s="428"/>
      <c r="BR18" s="428"/>
      <c r="BS18" s="428"/>
      <c r="BT18" s="428"/>
      <c r="BU18" s="429"/>
      <c r="BV18" s="427">
        <v>122228693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13653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179772377</v>
      </c>
      <c r="BO19" s="428"/>
      <c r="BP19" s="428"/>
      <c r="BQ19" s="428"/>
      <c r="BR19" s="428"/>
      <c r="BS19" s="428"/>
      <c r="BT19" s="428"/>
      <c r="BU19" s="429"/>
      <c r="BV19" s="427">
        <v>175431769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309072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13206780</v>
      </c>
      <c r="BO23" s="428"/>
      <c r="BP23" s="428"/>
      <c r="BQ23" s="428"/>
      <c r="BR23" s="428"/>
      <c r="BS23" s="428"/>
      <c r="BT23" s="428"/>
      <c r="BU23" s="429"/>
      <c r="BV23" s="427">
        <v>13883945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12180</v>
      </c>
      <c r="R24" s="404"/>
      <c r="S24" s="404"/>
      <c r="T24" s="404"/>
      <c r="U24" s="404"/>
      <c r="V24" s="405"/>
      <c r="W24" s="469"/>
      <c r="X24" s="460"/>
      <c r="Y24" s="461"/>
      <c r="Z24" s="400" t="s">
        <v>171</v>
      </c>
      <c r="AA24" s="401"/>
      <c r="AB24" s="401"/>
      <c r="AC24" s="401"/>
      <c r="AD24" s="401"/>
      <c r="AE24" s="401"/>
      <c r="AF24" s="401"/>
      <c r="AG24" s="402"/>
      <c r="AH24" s="403">
        <v>3518</v>
      </c>
      <c r="AI24" s="404"/>
      <c r="AJ24" s="404"/>
      <c r="AK24" s="404"/>
      <c r="AL24" s="405"/>
      <c r="AM24" s="403">
        <v>10747490</v>
      </c>
      <c r="AN24" s="404"/>
      <c r="AO24" s="404"/>
      <c r="AP24" s="404"/>
      <c r="AQ24" s="404"/>
      <c r="AR24" s="405"/>
      <c r="AS24" s="403">
        <v>3055</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12362780</v>
      </c>
      <c r="BO24" s="428"/>
      <c r="BP24" s="428"/>
      <c r="BQ24" s="428"/>
      <c r="BR24" s="428"/>
      <c r="BS24" s="428"/>
      <c r="BT24" s="428"/>
      <c r="BU24" s="429"/>
      <c r="BV24" s="427">
        <v>12977445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8790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348860</v>
      </c>
      <c r="BO25" s="423"/>
      <c r="BP25" s="423"/>
      <c r="BQ25" s="423"/>
      <c r="BR25" s="423"/>
      <c r="BS25" s="423"/>
      <c r="BT25" s="423"/>
      <c r="BU25" s="424"/>
      <c r="BV25" s="422">
        <v>340579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7420</v>
      </c>
      <c r="R26" s="404"/>
      <c r="S26" s="404"/>
      <c r="T26" s="404"/>
      <c r="U26" s="404"/>
      <c r="V26" s="405"/>
      <c r="W26" s="469"/>
      <c r="X26" s="460"/>
      <c r="Y26" s="461"/>
      <c r="Z26" s="400" t="s">
        <v>178</v>
      </c>
      <c r="AA26" s="482"/>
      <c r="AB26" s="482"/>
      <c r="AC26" s="482"/>
      <c r="AD26" s="482"/>
      <c r="AE26" s="482"/>
      <c r="AF26" s="482"/>
      <c r="AG26" s="483"/>
      <c r="AH26" s="403">
        <v>573</v>
      </c>
      <c r="AI26" s="404"/>
      <c r="AJ26" s="404"/>
      <c r="AK26" s="404"/>
      <c r="AL26" s="405"/>
      <c r="AM26" s="403">
        <v>1708686</v>
      </c>
      <c r="AN26" s="404"/>
      <c r="AO26" s="404"/>
      <c r="AP26" s="404"/>
      <c r="AQ26" s="404"/>
      <c r="AR26" s="405"/>
      <c r="AS26" s="403">
        <v>2982</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100000</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9560</v>
      </c>
      <c r="R27" s="404"/>
      <c r="S27" s="404"/>
      <c r="T27" s="404"/>
      <c r="U27" s="404"/>
      <c r="V27" s="405"/>
      <c r="W27" s="469"/>
      <c r="X27" s="460"/>
      <c r="Y27" s="461"/>
      <c r="Z27" s="400" t="s">
        <v>181</v>
      </c>
      <c r="AA27" s="401"/>
      <c r="AB27" s="401"/>
      <c r="AC27" s="401"/>
      <c r="AD27" s="401"/>
      <c r="AE27" s="401"/>
      <c r="AF27" s="401"/>
      <c r="AG27" s="402"/>
      <c r="AH27" s="403">
        <v>9</v>
      </c>
      <c r="AI27" s="404"/>
      <c r="AJ27" s="404"/>
      <c r="AK27" s="404"/>
      <c r="AL27" s="405"/>
      <c r="AM27" s="403">
        <v>37053</v>
      </c>
      <c r="AN27" s="404"/>
      <c r="AO27" s="404"/>
      <c r="AP27" s="404"/>
      <c r="AQ27" s="404"/>
      <c r="AR27" s="405"/>
      <c r="AS27" s="403">
        <v>4117</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20000000</v>
      </c>
      <c r="BO27" s="431"/>
      <c r="BP27" s="431"/>
      <c r="BQ27" s="431"/>
      <c r="BR27" s="431"/>
      <c r="BS27" s="431"/>
      <c r="BT27" s="431"/>
      <c r="BU27" s="432"/>
      <c r="BV27" s="430">
        <v>20000000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8070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41649743</v>
      </c>
      <c r="BO28" s="423"/>
      <c r="BP28" s="423"/>
      <c r="BQ28" s="423"/>
      <c r="BR28" s="423"/>
      <c r="BS28" s="423"/>
      <c r="BT28" s="423"/>
      <c r="BU28" s="424"/>
      <c r="BV28" s="422">
        <v>42208889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42</v>
      </c>
      <c r="M29" s="404"/>
      <c r="N29" s="404"/>
      <c r="O29" s="404"/>
      <c r="P29" s="405"/>
      <c r="Q29" s="403">
        <v>6210</v>
      </c>
      <c r="R29" s="404"/>
      <c r="S29" s="404"/>
      <c r="T29" s="404"/>
      <c r="U29" s="404"/>
      <c r="V29" s="405"/>
      <c r="W29" s="470"/>
      <c r="X29" s="471"/>
      <c r="Y29" s="472"/>
      <c r="Z29" s="400" t="s">
        <v>187</v>
      </c>
      <c r="AA29" s="401"/>
      <c r="AB29" s="401"/>
      <c r="AC29" s="401"/>
      <c r="AD29" s="401"/>
      <c r="AE29" s="401"/>
      <c r="AF29" s="401"/>
      <c r="AG29" s="402"/>
      <c r="AH29" s="403">
        <v>3527</v>
      </c>
      <c r="AI29" s="404"/>
      <c r="AJ29" s="404"/>
      <c r="AK29" s="404"/>
      <c r="AL29" s="405"/>
      <c r="AM29" s="403">
        <v>10784543</v>
      </c>
      <c r="AN29" s="404"/>
      <c r="AO29" s="404"/>
      <c r="AP29" s="404"/>
      <c r="AQ29" s="404"/>
      <c r="AR29" s="405"/>
      <c r="AS29" s="403">
        <v>3058</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2063475</v>
      </c>
      <c r="BO29" s="428"/>
      <c r="BP29" s="428"/>
      <c r="BQ29" s="428"/>
      <c r="BR29" s="428"/>
      <c r="BS29" s="428"/>
      <c r="BT29" s="428"/>
      <c r="BU29" s="429"/>
      <c r="BV29" s="427">
        <v>2062858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156582359</v>
      </c>
      <c r="BO30" s="431"/>
      <c r="BP30" s="431"/>
      <c r="BQ30" s="431"/>
      <c r="BR30" s="431"/>
      <c r="BS30" s="431"/>
      <c r="BT30" s="431"/>
      <c r="BU30" s="432"/>
      <c r="BV30" s="430">
        <v>138791425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特別区人事・厚生事務組合</v>
      </c>
      <c r="BZ34" s="385"/>
      <c r="CA34" s="385"/>
      <c r="CB34" s="385"/>
      <c r="CC34" s="385"/>
      <c r="CD34" s="385"/>
      <c r="CE34" s="385"/>
      <c r="CF34" s="385"/>
      <c r="CG34" s="385"/>
      <c r="CH34" s="385"/>
      <c r="CI34" s="385"/>
      <c r="CJ34" s="385"/>
      <c r="CK34" s="385"/>
      <c r="CL34" s="385"/>
      <c r="CM34" s="385"/>
      <c r="CN34" s="213"/>
      <c r="CO34" s="386">
        <f>IF(CQ34="","",MAX(C34:D43,U34:V43,AM34:AN43,BE34:BF43,BW34:BX43)+1)</f>
        <v>10</v>
      </c>
      <c r="CP34" s="386"/>
      <c r="CQ34" s="385" t="str">
        <f>IF('各会計、関係団体の財政状況及び健全化判断比率'!BS7="","",'各会計、関係団体の財政状況及び健全化判断比率'!BS7)</f>
        <v>えどがわ環境財団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特別区競馬組合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東京二十三区清掃一部事務組合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東京都後期高齢者医療広域連合（一般会計）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東京都後期高齢者医療広域連合
（後期高齢者医療特別会計）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rv0EaMiC1PF2r8U6HGclNng3XcHRAqRbZt4cFGsRMb3ifQCdYRcBQgi4s1CNEnWywnAvz4D4MKXrwI4IdojVA==" saltValue="JDEOw1U8XpRqKzrmgq+X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54758518</v>
      </c>
      <c r="S5" s="689"/>
      <c r="T5" s="689"/>
      <c r="U5" s="689"/>
      <c r="V5" s="689"/>
      <c r="W5" s="689"/>
      <c r="X5" s="689"/>
      <c r="Y5" s="735"/>
      <c r="Z5" s="753">
        <v>20.6</v>
      </c>
      <c r="AA5" s="753"/>
      <c r="AB5" s="753"/>
      <c r="AC5" s="753"/>
      <c r="AD5" s="754">
        <v>54758518</v>
      </c>
      <c r="AE5" s="754"/>
      <c r="AF5" s="754"/>
      <c r="AG5" s="754"/>
      <c r="AH5" s="754"/>
      <c r="AI5" s="754"/>
      <c r="AJ5" s="754"/>
      <c r="AK5" s="754"/>
      <c r="AL5" s="736">
        <v>33.299999999999997</v>
      </c>
      <c r="AM5" s="705"/>
      <c r="AN5" s="705"/>
      <c r="AO5" s="737"/>
      <c r="AP5" s="722" t="s">
        <v>225</v>
      </c>
      <c r="AQ5" s="723"/>
      <c r="AR5" s="723"/>
      <c r="AS5" s="723"/>
      <c r="AT5" s="723"/>
      <c r="AU5" s="723"/>
      <c r="AV5" s="723"/>
      <c r="AW5" s="723"/>
      <c r="AX5" s="723"/>
      <c r="AY5" s="723"/>
      <c r="AZ5" s="723"/>
      <c r="BA5" s="723"/>
      <c r="BB5" s="723"/>
      <c r="BC5" s="723"/>
      <c r="BD5" s="723"/>
      <c r="BE5" s="723"/>
      <c r="BF5" s="724"/>
      <c r="BG5" s="623">
        <v>54713624</v>
      </c>
      <c r="BH5" s="626"/>
      <c r="BI5" s="626"/>
      <c r="BJ5" s="626"/>
      <c r="BK5" s="626"/>
      <c r="BL5" s="626"/>
      <c r="BM5" s="626"/>
      <c r="BN5" s="627"/>
      <c r="BO5" s="685">
        <v>99.9</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1033098</v>
      </c>
      <c r="S6" s="626"/>
      <c r="T6" s="626"/>
      <c r="U6" s="626"/>
      <c r="V6" s="626"/>
      <c r="W6" s="626"/>
      <c r="X6" s="626"/>
      <c r="Y6" s="627"/>
      <c r="Z6" s="685">
        <v>0.4</v>
      </c>
      <c r="AA6" s="685"/>
      <c r="AB6" s="685"/>
      <c r="AC6" s="685"/>
      <c r="AD6" s="686">
        <v>1033098</v>
      </c>
      <c r="AE6" s="686"/>
      <c r="AF6" s="686"/>
      <c r="AG6" s="686"/>
      <c r="AH6" s="686"/>
      <c r="AI6" s="686"/>
      <c r="AJ6" s="686"/>
      <c r="AK6" s="686"/>
      <c r="AL6" s="628">
        <v>0.6</v>
      </c>
      <c r="AM6" s="629"/>
      <c r="AN6" s="629"/>
      <c r="AO6" s="687"/>
      <c r="AP6" s="620" t="s">
        <v>231</v>
      </c>
      <c r="AQ6" s="621"/>
      <c r="AR6" s="621"/>
      <c r="AS6" s="621"/>
      <c r="AT6" s="621"/>
      <c r="AU6" s="621"/>
      <c r="AV6" s="621"/>
      <c r="AW6" s="621"/>
      <c r="AX6" s="621"/>
      <c r="AY6" s="621"/>
      <c r="AZ6" s="621"/>
      <c r="BA6" s="621"/>
      <c r="BB6" s="621"/>
      <c r="BC6" s="621"/>
      <c r="BD6" s="621"/>
      <c r="BE6" s="621"/>
      <c r="BF6" s="622"/>
      <c r="BG6" s="623">
        <v>54713624</v>
      </c>
      <c r="BH6" s="626"/>
      <c r="BI6" s="626"/>
      <c r="BJ6" s="626"/>
      <c r="BK6" s="626"/>
      <c r="BL6" s="626"/>
      <c r="BM6" s="626"/>
      <c r="BN6" s="627"/>
      <c r="BO6" s="685">
        <v>99.9</v>
      </c>
      <c r="BP6" s="685"/>
      <c r="BQ6" s="685"/>
      <c r="BR6" s="685"/>
      <c r="BS6" s="686" t="s">
        <v>136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900539</v>
      </c>
      <c r="CS6" s="626"/>
      <c r="CT6" s="626"/>
      <c r="CU6" s="626"/>
      <c r="CV6" s="626"/>
      <c r="CW6" s="626"/>
      <c r="CX6" s="626"/>
      <c r="CY6" s="627"/>
      <c r="CZ6" s="736">
        <v>0.4</v>
      </c>
      <c r="DA6" s="705"/>
      <c r="DB6" s="705"/>
      <c r="DC6" s="739"/>
      <c r="DD6" s="631" t="s">
        <v>136</v>
      </c>
      <c r="DE6" s="626"/>
      <c r="DF6" s="626"/>
      <c r="DG6" s="626"/>
      <c r="DH6" s="626"/>
      <c r="DI6" s="626"/>
      <c r="DJ6" s="626"/>
      <c r="DK6" s="626"/>
      <c r="DL6" s="626"/>
      <c r="DM6" s="626"/>
      <c r="DN6" s="626"/>
      <c r="DO6" s="626"/>
      <c r="DP6" s="627"/>
      <c r="DQ6" s="631">
        <v>900538</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212412</v>
      </c>
      <c r="S7" s="626"/>
      <c r="T7" s="626"/>
      <c r="U7" s="626"/>
      <c r="V7" s="626"/>
      <c r="W7" s="626"/>
      <c r="X7" s="626"/>
      <c r="Y7" s="627"/>
      <c r="Z7" s="685">
        <v>0.1</v>
      </c>
      <c r="AA7" s="685"/>
      <c r="AB7" s="685"/>
      <c r="AC7" s="685"/>
      <c r="AD7" s="686">
        <v>212412</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49748173</v>
      </c>
      <c r="BH7" s="626"/>
      <c r="BI7" s="626"/>
      <c r="BJ7" s="626"/>
      <c r="BK7" s="626"/>
      <c r="BL7" s="626"/>
      <c r="BM7" s="626"/>
      <c r="BN7" s="627"/>
      <c r="BO7" s="685">
        <v>90.9</v>
      </c>
      <c r="BP7" s="685"/>
      <c r="BQ7" s="685"/>
      <c r="BR7" s="685"/>
      <c r="BS7" s="686" t="s">
        <v>136</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36208082</v>
      </c>
      <c r="CS7" s="626"/>
      <c r="CT7" s="626"/>
      <c r="CU7" s="626"/>
      <c r="CV7" s="626"/>
      <c r="CW7" s="626"/>
      <c r="CX7" s="626"/>
      <c r="CY7" s="627"/>
      <c r="CZ7" s="685">
        <v>14.3</v>
      </c>
      <c r="DA7" s="685"/>
      <c r="DB7" s="685"/>
      <c r="DC7" s="685"/>
      <c r="DD7" s="631">
        <v>874554</v>
      </c>
      <c r="DE7" s="626"/>
      <c r="DF7" s="626"/>
      <c r="DG7" s="626"/>
      <c r="DH7" s="626"/>
      <c r="DI7" s="626"/>
      <c r="DJ7" s="626"/>
      <c r="DK7" s="626"/>
      <c r="DL7" s="626"/>
      <c r="DM7" s="626"/>
      <c r="DN7" s="626"/>
      <c r="DO7" s="626"/>
      <c r="DP7" s="627"/>
      <c r="DQ7" s="631">
        <v>34136421</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707996</v>
      </c>
      <c r="S8" s="626"/>
      <c r="T8" s="626"/>
      <c r="U8" s="626"/>
      <c r="V8" s="626"/>
      <c r="W8" s="626"/>
      <c r="X8" s="626"/>
      <c r="Y8" s="627"/>
      <c r="Z8" s="685">
        <v>0.3</v>
      </c>
      <c r="AA8" s="685"/>
      <c r="AB8" s="685"/>
      <c r="AC8" s="685"/>
      <c r="AD8" s="686">
        <v>707996</v>
      </c>
      <c r="AE8" s="686"/>
      <c r="AF8" s="686"/>
      <c r="AG8" s="686"/>
      <c r="AH8" s="686"/>
      <c r="AI8" s="686"/>
      <c r="AJ8" s="686"/>
      <c r="AK8" s="686"/>
      <c r="AL8" s="628">
        <v>0.4</v>
      </c>
      <c r="AM8" s="629"/>
      <c r="AN8" s="629"/>
      <c r="AO8" s="687"/>
      <c r="AP8" s="620" t="s">
        <v>237</v>
      </c>
      <c r="AQ8" s="621"/>
      <c r="AR8" s="621"/>
      <c r="AS8" s="621"/>
      <c r="AT8" s="621"/>
      <c r="AU8" s="621"/>
      <c r="AV8" s="621"/>
      <c r="AW8" s="621"/>
      <c r="AX8" s="621"/>
      <c r="AY8" s="621"/>
      <c r="AZ8" s="621"/>
      <c r="BA8" s="621"/>
      <c r="BB8" s="621"/>
      <c r="BC8" s="621"/>
      <c r="BD8" s="621"/>
      <c r="BE8" s="621"/>
      <c r="BF8" s="622"/>
      <c r="BG8" s="623">
        <v>1261941</v>
      </c>
      <c r="BH8" s="626"/>
      <c r="BI8" s="626"/>
      <c r="BJ8" s="626"/>
      <c r="BK8" s="626"/>
      <c r="BL8" s="626"/>
      <c r="BM8" s="626"/>
      <c r="BN8" s="627"/>
      <c r="BO8" s="685">
        <v>2.2999999999999998</v>
      </c>
      <c r="BP8" s="685"/>
      <c r="BQ8" s="685"/>
      <c r="BR8" s="685"/>
      <c r="BS8" s="631" t="s">
        <v>136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135601151</v>
      </c>
      <c r="CS8" s="626"/>
      <c r="CT8" s="626"/>
      <c r="CU8" s="626"/>
      <c r="CV8" s="626"/>
      <c r="CW8" s="626"/>
      <c r="CX8" s="626"/>
      <c r="CY8" s="627"/>
      <c r="CZ8" s="685">
        <v>53.7</v>
      </c>
      <c r="DA8" s="685"/>
      <c r="DB8" s="685"/>
      <c r="DC8" s="685"/>
      <c r="DD8" s="631">
        <v>3753819</v>
      </c>
      <c r="DE8" s="626"/>
      <c r="DF8" s="626"/>
      <c r="DG8" s="626"/>
      <c r="DH8" s="626"/>
      <c r="DI8" s="626"/>
      <c r="DJ8" s="626"/>
      <c r="DK8" s="626"/>
      <c r="DL8" s="626"/>
      <c r="DM8" s="626"/>
      <c r="DN8" s="626"/>
      <c r="DO8" s="626"/>
      <c r="DP8" s="627"/>
      <c r="DQ8" s="631">
        <v>71126149</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578328</v>
      </c>
      <c r="S9" s="626"/>
      <c r="T9" s="626"/>
      <c r="U9" s="626"/>
      <c r="V9" s="626"/>
      <c r="W9" s="626"/>
      <c r="X9" s="626"/>
      <c r="Y9" s="627"/>
      <c r="Z9" s="685">
        <v>0.2</v>
      </c>
      <c r="AA9" s="685"/>
      <c r="AB9" s="685"/>
      <c r="AC9" s="685"/>
      <c r="AD9" s="686">
        <v>578328</v>
      </c>
      <c r="AE9" s="686"/>
      <c r="AF9" s="686"/>
      <c r="AG9" s="686"/>
      <c r="AH9" s="686"/>
      <c r="AI9" s="686"/>
      <c r="AJ9" s="686"/>
      <c r="AK9" s="686"/>
      <c r="AL9" s="628">
        <v>0.4</v>
      </c>
      <c r="AM9" s="629"/>
      <c r="AN9" s="629"/>
      <c r="AO9" s="687"/>
      <c r="AP9" s="620" t="s">
        <v>240</v>
      </c>
      <c r="AQ9" s="621"/>
      <c r="AR9" s="621"/>
      <c r="AS9" s="621"/>
      <c r="AT9" s="621"/>
      <c r="AU9" s="621"/>
      <c r="AV9" s="621"/>
      <c r="AW9" s="621"/>
      <c r="AX9" s="621"/>
      <c r="AY9" s="621"/>
      <c r="AZ9" s="621"/>
      <c r="BA9" s="621"/>
      <c r="BB9" s="621"/>
      <c r="BC9" s="621"/>
      <c r="BD9" s="621"/>
      <c r="BE9" s="621"/>
      <c r="BF9" s="622"/>
      <c r="BG9" s="623">
        <v>48486232</v>
      </c>
      <c r="BH9" s="626"/>
      <c r="BI9" s="626"/>
      <c r="BJ9" s="626"/>
      <c r="BK9" s="626"/>
      <c r="BL9" s="626"/>
      <c r="BM9" s="626"/>
      <c r="BN9" s="627"/>
      <c r="BO9" s="685">
        <v>88.5</v>
      </c>
      <c r="BP9" s="685"/>
      <c r="BQ9" s="685"/>
      <c r="BR9" s="685"/>
      <c r="BS9" s="631" t="s">
        <v>226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16780803</v>
      </c>
      <c r="CS9" s="626"/>
      <c r="CT9" s="626"/>
      <c r="CU9" s="626"/>
      <c r="CV9" s="626"/>
      <c r="CW9" s="626"/>
      <c r="CX9" s="626"/>
      <c r="CY9" s="627"/>
      <c r="CZ9" s="685">
        <v>6.6</v>
      </c>
      <c r="DA9" s="685"/>
      <c r="DB9" s="685"/>
      <c r="DC9" s="685"/>
      <c r="DD9" s="631">
        <v>359436</v>
      </c>
      <c r="DE9" s="626"/>
      <c r="DF9" s="626"/>
      <c r="DG9" s="626"/>
      <c r="DH9" s="626"/>
      <c r="DI9" s="626"/>
      <c r="DJ9" s="626"/>
      <c r="DK9" s="626"/>
      <c r="DL9" s="626"/>
      <c r="DM9" s="626"/>
      <c r="DN9" s="626"/>
      <c r="DO9" s="626"/>
      <c r="DP9" s="627"/>
      <c r="DQ9" s="631">
        <v>14700772</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136</v>
      </c>
      <c r="S10" s="626"/>
      <c r="T10" s="626"/>
      <c r="U10" s="626"/>
      <c r="V10" s="626"/>
      <c r="W10" s="626"/>
      <c r="X10" s="626"/>
      <c r="Y10" s="627"/>
      <c r="Z10" s="685" t="s">
        <v>226</v>
      </c>
      <c r="AA10" s="685"/>
      <c r="AB10" s="685"/>
      <c r="AC10" s="685"/>
      <c r="AD10" s="686" t="s">
        <v>136</v>
      </c>
      <c r="AE10" s="686"/>
      <c r="AF10" s="686"/>
      <c r="AG10" s="686"/>
      <c r="AH10" s="686"/>
      <c r="AI10" s="686"/>
      <c r="AJ10" s="686"/>
      <c r="AK10" s="686"/>
      <c r="AL10" s="628" t="s">
        <v>136</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t="s">
        <v>226</v>
      </c>
      <c r="BH10" s="626"/>
      <c r="BI10" s="626"/>
      <c r="BJ10" s="626"/>
      <c r="BK10" s="626"/>
      <c r="BL10" s="626"/>
      <c r="BM10" s="626"/>
      <c r="BN10" s="627"/>
      <c r="BO10" s="685" t="s">
        <v>136</v>
      </c>
      <c r="BP10" s="685"/>
      <c r="BQ10" s="685"/>
      <c r="BR10" s="685"/>
      <c r="BS10" s="631" t="s">
        <v>136</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225450</v>
      </c>
      <c r="CS10" s="626"/>
      <c r="CT10" s="626"/>
      <c r="CU10" s="626"/>
      <c r="CV10" s="626"/>
      <c r="CW10" s="626"/>
      <c r="CX10" s="626"/>
      <c r="CY10" s="627"/>
      <c r="CZ10" s="685">
        <v>0.1</v>
      </c>
      <c r="DA10" s="685"/>
      <c r="DB10" s="685"/>
      <c r="DC10" s="685"/>
      <c r="DD10" s="631" t="s">
        <v>136</v>
      </c>
      <c r="DE10" s="626"/>
      <c r="DF10" s="626"/>
      <c r="DG10" s="626"/>
      <c r="DH10" s="626"/>
      <c r="DI10" s="626"/>
      <c r="DJ10" s="626"/>
      <c r="DK10" s="626"/>
      <c r="DL10" s="626"/>
      <c r="DM10" s="626"/>
      <c r="DN10" s="626"/>
      <c r="DO10" s="626"/>
      <c r="DP10" s="627"/>
      <c r="DQ10" s="631">
        <v>161012</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136</v>
      </c>
      <c r="S11" s="626"/>
      <c r="T11" s="626"/>
      <c r="U11" s="626"/>
      <c r="V11" s="626"/>
      <c r="W11" s="626"/>
      <c r="X11" s="626"/>
      <c r="Y11" s="627"/>
      <c r="Z11" s="685" t="s">
        <v>136</v>
      </c>
      <c r="AA11" s="685"/>
      <c r="AB11" s="685"/>
      <c r="AC11" s="685"/>
      <c r="AD11" s="686" t="s">
        <v>136</v>
      </c>
      <c r="AE11" s="686"/>
      <c r="AF11" s="686"/>
      <c r="AG11" s="686"/>
      <c r="AH11" s="686"/>
      <c r="AI11" s="686"/>
      <c r="AJ11" s="686"/>
      <c r="AK11" s="686"/>
      <c r="AL11" s="628" t="s">
        <v>136</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t="s">
        <v>136</v>
      </c>
      <c r="BH11" s="626"/>
      <c r="BI11" s="626"/>
      <c r="BJ11" s="626"/>
      <c r="BK11" s="626"/>
      <c r="BL11" s="626"/>
      <c r="BM11" s="626"/>
      <c r="BN11" s="627"/>
      <c r="BO11" s="685" t="s">
        <v>136</v>
      </c>
      <c r="BP11" s="685"/>
      <c r="BQ11" s="685"/>
      <c r="BR11" s="685"/>
      <c r="BS11" s="631" t="s">
        <v>136</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170919</v>
      </c>
      <c r="CS11" s="626"/>
      <c r="CT11" s="626"/>
      <c r="CU11" s="626"/>
      <c r="CV11" s="626"/>
      <c r="CW11" s="626"/>
      <c r="CX11" s="626"/>
      <c r="CY11" s="627"/>
      <c r="CZ11" s="685">
        <v>0.1</v>
      </c>
      <c r="DA11" s="685"/>
      <c r="DB11" s="685"/>
      <c r="DC11" s="685"/>
      <c r="DD11" s="631" t="s">
        <v>136</v>
      </c>
      <c r="DE11" s="626"/>
      <c r="DF11" s="626"/>
      <c r="DG11" s="626"/>
      <c r="DH11" s="626"/>
      <c r="DI11" s="626"/>
      <c r="DJ11" s="626"/>
      <c r="DK11" s="626"/>
      <c r="DL11" s="626"/>
      <c r="DM11" s="626"/>
      <c r="DN11" s="626"/>
      <c r="DO11" s="626"/>
      <c r="DP11" s="627"/>
      <c r="DQ11" s="631">
        <v>147050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11488077</v>
      </c>
      <c r="S12" s="626"/>
      <c r="T12" s="626"/>
      <c r="U12" s="626"/>
      <c r="V12" s="626"/>
      <c r="W12" s="626"/>
      <c r="X12" s="626"/>
      <c r="Y12" s="627"/>
      <c r="Z12" s="685">
        <v>4.3</v>
      </c>
      <c r="AA12" s="685"/>
      <c r="AB12" s="685"/>
      <c r="AC12" s="685"/>
      <c r="AD12" s="686">
        <v>11488077</v>
      </c>
      <c r="AE12" s="686"/>
      <c r="AF12" s="686"/>
      <c r="AG12" s="686"/>
      <c r="AH12" s="686"/>
      <c r="AI12" s="686"/>
      <c r="AJ12" s="686"/>
      <c r="AK12" s="686"/>
      <c r="AL12" s="628">
        <v>7</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t="s">
        <v>136</v>
      </c>
      <c r="BH12" s="626"/>
      <c r="BI12" s="626"/>
      <c r="BJ12" s="626"/>
      <c r="BK12" s="626"/>
      <c r="BL12" s="626"/>
      <c r="BM12" s="626"/>
      <c r="BN12" s="627"/>
      <c r="BO12" s="685" t="s">
        <v>136</v>
      </c>
      <c r="BP12" s="685"/>
      <c r="BQ12" s="685"/>
      <c r="BR12" s="685"/>
      <c r="BS12" s="631" t="s">
        <v>136</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1361621</v>
      </c>
      <c r="CS12" s="626"/>
      <c r="CT12" s="626"/>
      <c r="CU12" s="626"/>
      <c r="CV12" s="626"/>
      <c r="CW12" s="626"/>
      <c r="CX12" s="626"/>
      <c r="CY12" s="627"/>
      <c r="CZ12" s="685">
        <v>0.5</v>
      </c>
      <c r="DA12" s="685"/>
      <c r="DB12" s="685"/>
      <c r="DC12" s="685"/>
      <c r="DD12" s="631">
        <v>27947</v>
      </c>
      <c r="DE12" s="626"/>
      <c r="DF12" s="626"/>
      <c r="DG12" s="626"/>
      <c r="DH12" s="626"/>
      <c r="DI12" s="626"/>
      <c r="DJ12" s="626"/>
      <c r="DK12" s="626"/>
      <c r="DL12" s="626"/>
      <c r="DM12" s="626"/>
      <c r="DN12" s="626"/>
      <c r="DO12" s="626"/>
      <c r="DP12" s="627"/>
      <c r="DQ12" s="631">
        <v>1221620</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136</v>
      </c>
      <c r="S13" s="626"/>
      <c r="T13" s="626"/>
      <c r="U13" s="626"/>
      <c r="V13" s="626"/>
      <c r="W13" s="626"/>
      <c r="X13" s="626"/>
      <c r="Y13" s="627"/>
      <c r="Z13" s="685" t="s">
        <v>136</v>
      </c>
      <c r="AA13" s="685"/>
      <c r="AB13" s="685"/>
      <c r="AC13" s="685"/>
      <c r="AD13" s="686" t="s">
        <v>136</v>
      </c>
      <c r="AE13" s="686"/>
      <c r="AF13" s="686"/>
      <c r="AG13" s="686"/>
      <c r="AH13" s="686"/>
      <c r="AI13" s="686"/>
      <c r="AJ13" s="686"/>
      <c r="AK13" s="686"/>
      <c r="AL13" s="628" t="s">
        <v>136</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t="s">
        <v>136</v>
      </c>
      <c r="BH13" s="626"/>
      <c r="BI13" s="626"/>
      <c r="BJ13" s="626"/>
      <c r="BK13" s="626"/>
      <c r="BL13" s="626"/>
      <c r="BM13" s="626"/>
      <c r="BN13" s="627"/>
      <c r="BO13" s="685" t="s">
        <v>136</v>
      </c>
      <c r="BP13" s="685"/>
      <c r="BQ13" s="685"/>
      <c r="BR13" s="685"/>
      <c r="BS13" s="631" t="s">
        <v>136</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22574187</v>
      </c>
      <c r="CS13" s="626"/>
      <c r="CT13" s="626"/>
      <c r="CU13" s="626"/>
      <c r="CV13" s="626"/>
      <c r="CW13" s="626"/>
      <c r="CX13" s="626"/>
      <c r="CY13" s="627"/>
      <c r="CZ13" s="685">
        <v>8.9</v>
      </c>
      <c r="DA13" s="685"/>
      <c r="DB13" s="685"/>
      <c r="DC13" s="685"/>
      <c r="DD13" s="631">
        <v>11984960</v>
      </c>
      <c r="DE13" s="626"/>
      <c r="DF13" s="626"/>
      <c r="DG13" s="626"/>
      <c r="DH13" s="626"/>
      <c r="DI13" s="626"/>
      <c r="DJ13" s="626"/>
      <c r="DK13" s="626"/>
      <c r="DL13" s="626"/>
      <c r="DM13" s="626"/>
      <c r="DN13" s="626"/>
      <c r="DO13" s="626"/>
      <c r="DP13" s="627"/>
      <c r="DQ13" s="631">
        <v>13893040</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226</v>
      </c>
      <c r="S14" s="626"/>
      <c r="T14" s="626"/>
      <c r="U14" s="626"/>
      <c r="V14" s="626"/>
      <c r="W14" s="626"/>
      <c r="X14" s="626"/>
      <c r="Y14" s="627"/>
      <c r="Z14" s="685" t="s">
        <v>136</v>
      </c>
      <c r="AA14" s="685"/>
      <c r="AB14" s="685"/>
      <c r="AC14" s="685"/>
      <c r="AD14" s="686" t="s">
        <v>136</v>
      </c>
      <c r="AE14" s="686"/>
      <c r="AF14" s="686"/>
      <c r="AG14" s="686"/>
      <c r="AH14" s="686"/>
      <c r="AI14" s="686"/>
      <c r="AJ14" s="686"/>
      <c r="AK14" s="686"/>
      <c r="AL14" s="628" t="s">
        <v>136</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380527</v>
      </c>
      <c r="BH14" s="626"/>
      <c r="BI14" s="626"/>
      <c r="BJ14" s="626"/>
      <c r="BK14" s="626"/>
      <c r="BL14" s="626"/>
      <c r="BM14" s="626"/>
      <c r="BN14" s="627"/>
      <c r="BO14" s="685">
        <v>0.7</v>
      </c>
      <c r="BP14" s="685"/>
      <c r="BQ14" s="685"/>
      <c r="BR14" s="685"/>
      <c r="BS14" s="631" t="s">
        <v>226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951501</v>
      </c>
      <c r="CS14" s="626"/>
      <c r="CT14" s="626"/>
      <c r="CU14" s="626"/>
      <c r="CV14" s="626"/>
      <c r="CW14" s="626"/>
      <c r="CX14" s="626"/>
      <c r="CY14" s="627"/>
      <c r="CZ14" s="685">
        <v>0.4</v>
      </c>
      <c r="DA14" s="685"/>
      <c r="DB14" s="685"/>
      <c r="DC14" s="685"/>
      <c r="DD14" s="631">
        <v>432058</v>
      </c>
      <c r="DE14" s="626"/>
      <c r="DF14" s="626"/>
      <c r="DG14" s="626"/>
      <c r="DH14" s="626"/>
      <c r="DI14" s="626"/>
      <c r="DJ14" s="626"/>
      <c r="DK14" s="626"/>
      <c r="DL14" s="626"/>
      <c r="DM14" s="626"/>
      <c r="DN14" s="626"/>
      <c r="DO14" s="626"/>
      <c r="DP14" s="627"/>
      <c r="DQ14" s="631">
        <v>794242</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615850</v>
      </c>
      <c r="S15" s="626"/>
      <c r="T15" s="626"/>
      <c r="U15" s="626"/>
      <c r="V15" s="626"/>
      <c r="W15" s="626"/>
      <c r="X15" s="626"/>
      <c r="Y15" s="627"/>
      <c r="Z15" s="685">
        <v>0.2</v>
      </c>
      <c r="AA15" s="685"/>
      <c r="AB15" s="685"/>
      <c r="AC15" s="685"/>
      <c r="AD15" s="686">
        <v>615850</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4584924</v>
      </c>
      <c r="BH15" s="626"/>
      <c r="BI15" s="626"/>
      <c r="BJ15" s="626"/>
      <c r="BK15" s="626"/>
      <c r="BL15" s="626"/>
      <c r="BM15" s="626"/>
      <c r="BN15" s="627"/>
      <c r="BO15" s="685">
        <v>8.4</v>
      </c>
      <c r="BP15" s="685"/>
      <c r="BQ15" s="685"/>
      <c r="BR15" s="685"/>
      <c r="BS15" s="631" t="s">
        <v>136</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35818067</v>
      </c>
      <c r="CS15" s="626"/>
      <c r="CT15" s="626"/>
      <c r="CU15" s="626"/>
      <c r="CV15" s="626"/>
      <c r="CW15" s="626"/>
      <c r="CX15" s="626"/>
      <c r="CY15" s="627"/>
      <c r="CZ15" s="685">
        <v>14.2</v>
      </c>
      <c r="DA15" s="685"/>
      <c r="DB15" s="685"/>
      <c r="DC15" s="685"/>
      <c r="DD15" s="631">
        <v>8202453</v>
      </c>
      <c r="DE15" s="626"/>
      <c r="DF15" s="626"/>
      <c r="DG15" s="626"/>
      <c r="DH15" s="626"/>
      <c r="DI15" s="626"/>
      <c r="DJ15" s="626"/>
      <c r="DK15" s="626"/>
      <c r="DL15" s="626"/>
      <c r="DM15" s="626"/>
      <c r="DN15" s="626"/>
      <c r="DO15" s="626"/>
      <c r="DP15" s="627"/>
      <c r="DQ15" s="631">
        <v>27905878</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136</v>
      </c>
      <c r="S16" s="626"/>
      <c r="T16" s="626"/>
      <c r="U16" s="626"/>
      <c r="V16" s="626"/>
      <c r="W16" s="626"/>
      <c r="X16" s="626"/>
      <c r="Y16" s="627"/>
      <c r="Z16" s="685" t="s">
        <v>136</v>
      </c>
      <c r="AA16" s="685"/>
      <c r="AB16" s="685"/>
      <c r="AC16" s="685"/>
      <c r="AD16" s="686" t="s">
        <v>226</v>
      </c>
      <c r="AE16" s="686"/>
      <c r="AF16" s="686"/>
      <c r="AG16" s="686"/>
      <c r="AH16" s="686"/>
      <c r="AI16" s="686"/>
      <c r="AJ16" s="686"/>
      <c r="AK16" s="686"/>
      <c r="AL16" s="628" t="s">
        <v>226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136</v>
      </c>
      <c r="BH16" s="626"/>
      <c r="BI16" s="626"/>
      <c r="BJ16" s="626"/>
      <c r="BK16" s="626"/>
      <c r="BL16" s="626"/>
      <c r="BM16" s="626"/>
      <c r="BN16" s="627"/>
      <c r="BO16" s="685" t="s">
        <v>136</v>
      </c>
      <c r="BP16" s="685"/>
      <c r="BQ16" s="685"/>
      <c r="BR16" s="685"/>
      <c r="BS16" s="631" t="s">
        <v>136</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226</v>
      </c>
      <c r="CS16" s="626"/>
      <c r="CT16" s="626"/>
      <c r="CU16" s="626"/>
      <c r="CV16" s="626"/>
      <c r="CW16" s="626"/>
      <c r="CX16" s="626"/>
      <c r="CY16" s="627"/>
      <c r="CZ16" s="685" t="s">
        <v>136</v>
      </c>
      <c r="DA16" s="685"/>
      <c r="DB16" s="685"/>
      <c r="DC16" s="685"/>
      <c r="DD16" s="631" t="s">
        <v>136</v>
      </c>
      <c r="DE16" s="626"/>
      <c r="DF16" s="626"/>
      <c r="DG16" s="626"/>
      <c r="DH16" s="626"/>
      <c r="DI16" s="626"/>
      <c r="DJ16" s="626"/>
      <c r="DK16" s="626"/>
      <c r="DL16" s="626"/>
      <c r="DM16" s="626"/>
      <c r="DN16" s="626"/>
      <c r="DO16" s="626"/>
      <c r="DP16" s="627"/>
      <c r="DQ16" s="631" t="s">
        <v>136</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564428</v>
      </c>
      <c r="S17" s="626"/>
      <c r="T17" s="626"/>
      <c r="U17" s="626"/>
      <c r="V17" s="626"/>
      <c r="W17" s="626"/>
      <c r="X17" s="626"/>
      <c r="Y17" s="627"/>
      <c r="Z17" s="685">
        <v>0.2</v>
      </c>
      <c r="AA17" s="685"/>
      <c r="AB17" s="685"/>
      <c r="AC17" s="685"/>
      <c r="AD17" s="686">
        <v>564428</v>
      </c>
      <c r="AE17" s="686"/>
      <c r="AF17" s="686"/>
      <c r="AG17" s="686"/>
      <c r="AH17" s="686"/>
      <c r="AI17" s="686"/>
      <c r="AJ17" s="686"/>
      <c r="AK17" s="686"/>
      <c r="AL17" s="628">
        <v>0.3</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136</v>
      </c>
      <c r="BH17" s="626"/>
      <c r="BI17" s="626"/>
      <c r="BJ17" s="626"/>
      <c r="BK17" s="626"/>
      <c r="BL17" s="626"/>
      <c r="BM17" s="626"/>
      <c r="BN17" s="627"/>
      <c r="BO17" s="685" t="s">
        <v>136</v>
      </c>
      <c r="BP17" s="685"/>
      <c r="BQ17" s="685"/>
      <c r="BR17" s="685"/>
      <c r="BS17" s="631" t="s">
        <v>136</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2044147</v>
      </c>
      <c r="CS17" s="626"/>
      <c r="CT17" s="626"/>
      <c r="CU17" s="626"/>
      <c r="CV17" s="626"/>
      <c r="CW17" s="626"/>
      <c r="CX17" s="626"/>
      <c r="CY17" s="627"/>
      <c r="CZ17" s="685">
        <v>0.8</v>
      </c>
      <c r="DA17" s="685"/>
      <c r="DB17" s="685"/>
      <c r="DC17" s="685"/>
      <c r="DD17" s="631" t="s">
        <v>136</v>
      </c>
      <c r="DE17" s="626"/>
      <c r="DF17" s="626"/>
      <c r="DG17" s="626"/>
      <c r="DH17" s="626"/>
      <c r="DI17" s="626"/>
      <c r="DJ17" s="626"/>
      <c r="DK17" s="626"/>
      <c r="DL17" s="626"/>
      <c r="DM17" s="626"/>
      <c r="DN17" s="626"/>
      <c r="DO17" s="626"/>
      <c r="DP17" s="627"/>
      <c r="DQ17" s="631">
        <v>2044147</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t="s">
        <v>136</v>
      </c>
      <c r="S18" s="626"/>
      <c r="T18" s="626"/>
      <c r="U18" s="626"/>
      <c r="V18" s="626"/>
      <c r="W18" s="626"/>
      <c r="X18" s="626"/>
      <c r="Y18" s="627"/>
      <c r="Z18" s="685" t="s">
        <v>136</v>
      </c>
      <c r="AA18" s="685"/>
      <c r="AB18" s="685"/>
      <c r="AC18" s="685"/>
      <c r="AD18" s="686" t="s">
        <v>136</v>
      </c>
      <c r="AE18" s="686"/>
      <c r="AF18" s="686"/>
      <c r="AG18" s="686"/>
      <c r="AH18" s="686"/>
      <c r="AI18" s="686"/>
      <c r="AJ18" s="686"/>
      <c r="AK18" s="686"/>
      <c r="AL18" s="628" t="s">
        <v>136</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136</v>
      </c>
      <c r="BH18" s="626"/>
      <c r="BI18" s="626"/>
      <c r="BJ18" s="626"/>
      <c r="BK18" s="626"/>
      <c r="BL18" s="626"/>
      <c r="BM18" s="626"/>
      <c r="BN18" s="627"/>
      <c r="BO18" s="685" t="s">
        <v>136</v>
      </c>
      <c r="BP18" s="685"/>
      <c r="BQ18" s="685"/>
      <c r="BR18" s="685"/>
      <c r="BS18" s="631" t="s">
        <v>136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136</v>
      </c>
      <c r="CS18" s="626"/>
      <c r="CT18" s="626"/>
      <c r="CU18" s="626"/>
      <c r="CV18" s="626"/>
      <c r="CW18" s="626"/>
      <c r="CX18" s="626"/>
      <c r="CY18" s="627"/>
      <c r="CZ18" s="685" t="s">
        <v>136</v>
      </c>
      <c r="DA18" s="685"/>
      <c r="DB18" s="685"/>
      <c r="DC18" s="685"/>
      <c r="DD18" s="631" t="s">
        <v>136</v>
      </c>
      <c r="DE18" s="626"/>
      <c r="DF18" s="626"/>
      <c r="DG18" s="626"/>
      <c r="DH18" s="626"/>
      <c r="DI18" s="626"/>
      <c r="DJ18" s="626"/>
      <c r="DK18" s="626"/>
      <c r="DL18" s="626"/>
      <c r="DM18" s="626"/>
      <c r="DN18" s="626"/>
      <c r="DO18" s="626"/>
      <c r="DP18" s="627"/>
      <c r="DQ18" s="631" t="s">
        <v>136</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t="s">
        <v>136</v>
      </c>
      <c r="S19" s="626"/>
      <c r="T19" s="626"/>
      <c r="U19" s="626"/>
      <c r="V19" s="626"/>
      <c r="W19" s="626"/>
      <c r="X19" s="626"/>
      <c r="Y19" s="627"/>
      <c r="Z19" s="685" t="s">
        <v>136</v>
      </c>
      <c r="AA19" s="685"/>
      <c r="AB19" s="685"/>
      <c r="AC19" s="685"/>
      <c r="AD19" s="686" t="s">
        <v>136</v>
      </c>
      <c r="AE19" s="686"/>
      <c r="AF19" s="686"/>
      <c r="AG19" s="686"/>
      <c r="AH19" s="686"/>
      <c r="AI19" s="686"/>
      <c r="AJ19" s="686"/>
      <c r="AK19" s="686"/>
      <c r="AL19" s="628" t="s">
        <v>136</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44894</v>
      </c>
      <c r="BH19" s="626"/>
      <c r="BI19" s="626"/>
      <c r="BJ19" s="626"/>
      <c r="BK19" s="626"/>
      <c r="BL19" s="626"/>
      <c r="BM19" s="626"/>
      <c r="BN19" s="627"/>
      <c r="BO19" s="685">
        <v>0.1</v>
      </c>
      <c r="BP19" s="685"/>
      <c r="BQ19" s="685"/>
      <c r="BR19" s="685"/>
      <c r="BS19" s="631" t="s">
        <v>136</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136</v>
      </c>
      <c r="CS19" s="626"/>
      <c r="CT19" s="626"/>
      <c r="CU19" s="626"/>
      <c r="CV19" s="626"/>
      <c r="CW19" s="626"/>
      <c r="CX19" s="626"/>
      <c r="CY19" s="627"/>
      <c r="CZ19" s="685" t="s">
        <v>226</v>
      </c>
      <c r="DA19" s="685"/>
      <c r="DB19" s="685"/>
      <c r="DC19" s="685"/>
      <c r="DD19" s="631" t="s">
        <v>136</v>
      </c>
      <c r="DE19" s="626"/>
      <c r="DF19" s="626"/>
      <c r="DG19" s="626"/>
      <c r="DH19" s="626"/>
      <c r="DI19" s="626"/>
      <c r="DJ19" s="626"/>
      <c r="DK19" s="626"/>
      <c r="DL19" s="626"/>
      <c r="DM19" s="626"/>
      <c r="DN19" s="626"/>
      <c r="DO19" s="626"/>
      <c r="DP19" s="627"/>
      <c r="DQ19" s="631" t="s">
        <v>136</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t="s">
        <v>136</v>
      </c>
      <c r="S20" s="626"/>
      <c r="T20" s="626"/>
      <c r="U20" s="626"/>
      <c r="V20" s="626"/>
      <c r="W20" s="626"/>
      <c r="X20" s="626"/>
      <c r="Y20" s="627"/>
      <c r="Z20" s="685" t="s">
        <v>136</v>
      </c>
      <c r="AA20" s="685"/>
      <c r="AB20" s="685"/>
      <c r="AC20" s="685"/>
      <c r="AD20" s="686" t="s">
        <v>226</v>
      </c>
      <c r="AE20" s="686"/>
      <c r="AF20" s="686"/>
      <c r="AG20" s="686"/>
      <c r="AH20" s="686"/>
      <c r="AI20" s="686"/>
      <c r="AJ20" s="686"/>
      <c r="AK20" s="686"/>
      <c r="AL20" s="628" t="s">
        <v>136</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44894</v>
      </c>
      <c r="BH20" s="626"/>
      <c r="BI20" s="626"/>
      <c r="BJ20" s="626"/>
      <c r="BK20" s="626"/>
      <c r="BL20" s="626"/>
      <c r="BM20" s="626"/>
      <c r="BN20" s="627"/>
      <c r="BO20" s="685">
        <v>0.1</v>
      </c>
      <c r="BP20" s="685"/>
      <c r="BQ20" s="685"/>
      <c r="BR20" s="685"/>
      <c r="BS20" s="631" t="s">
        <v>226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252636467</v>
      </c>
      <c r="CS20" s="626"/>
      <c r="CT20" s="626"/>
      <c r="CU20" s="626"/>
      <c r="CV20" s="626"/>
      <c r="CW20" s="626"/>
      <c r="CX20" s="626"/>
      <c r="CY20" s="627"/>
      <c r="CZ20" s="685">
        <v>100</v>
      </c>
      <c r="DA20" s="685"/>
      <c r="DB20" s="685"/>
      <c r="DC20" s="685"/>
      <c r="DD20" s="631">
        <v>25635227</v>
      </c>
      <c r="DE20" s="626"/>
      <c r="DF20" s="626"/>
      <c r="DG20" s="626"/>
      <c r="DH20" s="626"/>
      <c r="DI20" s="626"/>
      <c r="DJ20" s="626"/>
      <c r="DK20" s="626"/>
      <c r="DL20" s="626"/>
      <c r="DM20" s="626"/>
      <c r="DN20" s="626"/>
      <c r="DO20" s="626"/>
      <c r="DP20" s="627"/>
      <c r="DQ20" s="631">
        <v>167030869</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226</v>
      </c>
      <c r="S21" s="626"/>
      <c r="T21" s="626"/>
      <c r="U21" s="626"/>
      <c r="V21" s="626"/>
      <c r="W21" s="626"/>
      <c r="X21" s="626"/>
      <c r="Y21" s="627"/>
      <c r="Z21" s="685" t="s">
        <v>226</v>
      </c>
      <c r="AA21" s="685"/>
      <c r="AB21" s="685"/>
      <c r="AC21" s="685"/>
      <c r="AD21" s="686" t="s">
        <v>136</v>
      </c>
      <c r="AE21" s="686"/>
      <c r="AF21" s="686"/>
      <c r="AG21" s="686"/>
      <c r="AH21" s="686"/>
      <c r="AI21" s="686"/>
      <c r="AJ21" s="686"/>
      <c r="AK21" s="686"/>
      <c r="AL21" s="628" t="s">
        <v>226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44894</v>
      </c>
      <c r="BH21" s="626"/>
      <c r="BI21" s="626"/>
      <c r="BJ21" s="626"/>
      <c r="BK21" s="626"/>
      <c r="BL21" s="626"/>
      <c r="BM21" s="626"/>
      <c r="BN21" s="627"/>
      <c r="BO21" s="685">
        <v>0.1</v>
      </c>
      <c r="BP21" s="685"/>
      <c r="BQ21" s="685"/>
      <c r="BR21" s="685"/>
      <c r="BS21" s="631" t="s">
        <v>136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69958707</v>
      </c>
      <c r="S22" s="626"/>
      <c r="T22" s="626"/>
      <c r="U22" s="626"/>
      <c r="V22" s="626"/>
      <c r="W22" s="626"/>
      <c r="X22" s="626"/>
      <c r="Y22" s="627"/>
      <c r="Z22" s="685">
        <v>26.3</v>
      </c>
      <c r="AA22" s="685"/>
      <c r="AB22" s="685"/>
      <c r="AC22" s="685"/>
      <c r="AD22" s="686">
        <v>69958707</v>
      </c>
      <c r="AE22" s="686"/>
      <c r="AF22" s="686"/>
      <c r="AG22" s="686"/>
      <c r="AH22" s="686"/>
      <c r="AI22" s="686"/>
      <c r="AJ22" s="686"/>
      <c r="AK22" s="686"/>
      <c r="AL22" s="628">
        <v>42.5</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226</v>
      </c>
      <c r="BH22" s="626"/>
      <c r="BI22" s="626"/>
      <c r="BJ22" s="626"/>
      <c r="BK22" s="626"/>
      <c r="BL22" s="626"/>
      <c r="BM22" s="626"/>
      <c r="BN22" s="627"/>
      <c r="BO22" s="685" t="s">
        <v>136</v>
      </c>
      <c r="BP22" s="685"/>
      <c r="BQ22" s="685"/>
      <c r="BR22" s="685"/>
      <c r="BS22" s="631" t="s">
        <v>136</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63681</v>
      </c>
      <c r="S23" s="626"/>
      <c r="T23" s="626"/>
      <c r="U23" s="626"/>
      <c r="V23" s="626"/>
      <c r="W23" s="626"/>
      <c r="X23" s="626"/>
      <c r="Y23" s="627"/>
      <c r="Z23" s="685">
        <v>0</v>
      </c>
      <c r="AA23" s="685"/>
      <c r="AB23" s="685"/>
      <c r="AC23" s="685"/>
      <c r="AD23" s="686">
        <v>63681</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226</v>
      </c>
      <c r="BH23" s="626"/>
      <c r="BI23" s="626"/>
      <c r="BJ23" s="626"/>
      <c r="BK23" s="626"/>
      <c r="BL23" s="626"/>
      <c r="BM23" s="626"/>
      <c r="BN23" s="627"/>
      <c r="BO23" s="685" t="s">
        <v>136</v>
      </c>
      <c r="BP23" s="685"/>
      <c r="BQ23" s="685"/>
      <c r="BR23" s="685"/>
      <c r="BS23" s="631" t="s">
        <v>136</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2765747</v>
      </c>
      <c r="S24" s="626"/>
      <c r="T24" s="626"/>
      <c r="U24" s="626"/>
      <c r="V24" s="626"/>
      <c r="W24" s="626"/>
      <c r="X24" s="626"/>
      <c r="Y24" s="627"/>
      <c r="Z24" s="685">
        <v>1</v>
      </c>
      <c r="AA24" s="685"/>
      <c r="AB24" s="685"/>
      <c r="AC24" s="685"/>
      <c r="AD24" s="686" t="s">
        <v>136</v>
      </c>
      <c r="AE24" s="686"/>
      <c r="AF24" s="686"/>
      <c r="AG24" s="686"/>
      <c r="AH24" s="686"/>
      <c r="AI24" s="686"/>
      <c r="AJ24" s="686"/>
      <c r="AK24" s="686"/>
      <c r="AL24" s="628" t="s">
        <v>136</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136</v>
      </c>
      <c r="BH24" s="626"/>
      <c r="BI24" s="626"/>
      <c r="BJ24" s="626"/>
      <c r="BK24" s="626"/>
      <c r="BL24" s="626"/>
      <c r="BM24" s="626"/>
      <c r="BN24" s="627"/>
      <c r="BO24" s="685" t="s">
        <v>226</v>
      </c>
      <c r="BP24" s="685"/>
      <c r="BQ24" s="685"/>
      <c r="BR24" s="685"/>
      <c r="BS24" s="631" t="s">
        <v>136</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130194534</v>
      </c>
      <c r="CS24" s="689"/>
      <c r="CT24" s="689"/>
      <c r="CU24" s="689"/>
      <c r="CV24" s="689"/>
      <c r="CW24" s="689"/>
      <c r="CX24" s="689"/>
      <c r="CY24" s="735"/>
      <c r="CZ24" s="736">
        <v>51.5</v>
      </c>
      <c r="DA24" s="705"/>
      <c r="DB24" s="705"/>
      <c r="DC24" s="739"/>
      <c r="DD24" s="734">
        <v>69901653</v>
      </c>
      <c r="DE24" s="689"/>
      <c r="DF24" s="689"/>
      <c r="DG24" s="689"/>
      <c r="DH24" s="689"/>
      <c r="DI24" s="689"/>
      <c r="DJ24" s="689"/>
      <c r="DK24" s="735"/>
      <c r="DL24" s="734">
        <v>69382132</v>
      </c>
      <c r="DM24" s="689"/>
      <c r="DN24" s="689"/>
      <c r="DO24" s="689"/>
      <c r="DP24" s="689"/>
      <c r="DQ24" s="689"/>
      <c r="DR24" s="689"/>
      <c r="DS24" s="689"/>
      <c r="DT24" s="689"/>
      <c r="DU24" s="689"/>
      <c r="DV24" s="735"/>
      <c r="DW24" s="736">
        <v>42.2</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4237650</v>
      </c>
      <c r="S25" s="626"/>
      <c r="T25" s="626"/>
      <c r="U25" s="626"/>
      <c r="V25" s="626"/>
      <c r="W25" s="626"/>
      <c r="X25" s="626"/>
      <c r="Y25" s="627"/>
      <c r="Z25" s="685">
        <v>1.6</v>
      </c>
      <c r="AA25" s="685"/>
      <c r="AB25" s="685"/>
      <c r="AC25" s="685"/>
      <c r="AD25" s="686">
        <v>1894364</v>
      </c>
      <c r="AE25" s="686"/>
      <c r="AF25" s="686"/>
      <c r="AG25" s="686"/>
      <c r="AH25" s="686"/>
      <c r="AI25" s="686"/>
      <c r="AJ25" s="686"/>
      <c r="AK25" s="686"/>
      <c r="AL25" s="628">
        <v>1.2</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136</v>
      </c>
      <c r="BH25" s="626"/>
      <c r="BI25" s="626"/>
      <c r="BJ25" s="626"/>
      <c r="BK25" s="626"/>
      <c r="BL25" s="626"/>
      <c r="BM25" s="626"/>
      <c r="BN25" s="627"/>
      <c r="BO25" s="685" t="s">
        <v>136</v>
      </c>
      <c r="BP25" s="685"/>
      <c r="BQ25" s="685"/>
      <c r="BR25" s="685"/>
      <c r="BS25" s="631" t="s">
        <v>136</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34108836</v>
      </c>
      <c r="CS25" s="624"/>
      <c r="CT25" s="624"/>
      <c r="CU25" s="624"/>
      <c r="CV25" s="624"/>
      <c r="CW25" s="624"/>
      <c r="CX25" s="624"/>
      <c r="CY25" s="625"/>
      <c r="CZ25" s="628">
        <v>13.5</v>
      </c>
      <c r="DA25" s="657"/>
      <c r="DB25" s="657"/>
      <c r="DC25" s="658"/>
      <c r="DD25" s="631">
        <v>31662268</v>
      </c>
      <c r="DE25" s="624"/>
      <c r="DF25" s="624"/>
      <c r="DG25" s="624"/>
      <c r="DH25" s="624"/>
      <c r="DI25" s="624"/>
      <c r="DJ25" s="624"/>
      <c r="DK25" s="625"/>
      <c r="DL25" s="631">
        <v>31143214</v>
      </c>
      <c r="DM25" s="624"/>
      <c r="DN25" s="624"/>
      <c r="DO25" s="624"/>
      <c r="DP25" s="624"/>
      <c r="DQ25" s="624"/>
      <c r="DR25" s="624"/>
      <c r="DS25" s="624"/>
      <c r="DT25" s="624"/>
      <c r="DU25" s="624"/>
      <c r="DV25" s="625"/>
      <c r="DW25" s="628">
        <v>18.899999999999999</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785422</v>
      </c>
      <c r="S26" s="626"/>
      <c r="T26" s="626"/>
      <c r="U26" s="626"/>
      <c r="V26" s="626"/>
      <c r="W26" s="626"/>
      <c r="X26" s="626"/>
      <c r="Y26" s="627"/>
      <c r="Z26" s="685">
        <v>0.3</v>
      </c>
      <c r="AA26" s="685"/>
      <c r="AB26" s="685"/>
      <c r="AC26" s="685"/>
      <c r="AD26" s="686" t="s">
        <v>136</v>
      </c>
      <c r="AE26" s="686"/>
      <c r="AF26" s="686"/>
      <c r="AG26" s="686"/>
      <c r="AH26" s="686"/>
      <c r="AI26" s="686"/>
      <c r="AJ26" s="686"/>
      <c r="AK26" s="686"/>
      <c r="AL26" s="628" t="s">
        <v>136</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226</v>
      </c>
      <c r="BH26" s="626"/>
      <c r="BI26" s="626"/>
      <c r="BJ26" s="626"/>
      <c r="BK26" s="626"/>
      <c r="BL26" s="626"/>
      <c r="BM26" s="626"/>
      <c r="BN26" s="627"/>
      <c r="BO26" s="685" t="s">
        <v>136</v>
      </c>
      <c r="BP26" s="685"/>
      <c r="BQ26" s="685"/>
      <c r="BR26" s="685"/>
      <c r="BS26" s="631" t="s">
        <v>136</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22945785</v>
      </c>
      <c r="CS26" s="626"/>
      <c r="CT26" s="626"/>
      <c r="CU26" s="626"/>
      <c r="CV26" s="626"/>
      <c r="CW26" s="626"/>
      <c r="CX26" s="626"/>
      <c r="CY26" s="627"/>
      <c r="CZ26" s="628">
        <v>9.1</v>
      </c>
      <c r="DA26" s="657"/>
      <c r="DB26" s="657"/>
      <c r="DC26" s="658"/>
      <c r="DD26" s="631">
        <v>21007713</v>
      </c>
      <c r="DE26" s="626"/>
      <c r="DF26" s="626"/>
      <c r="DG26" s="626"/>
      <c r="DH26" s="626"/>
      <c r="DI26" s="626"/>
      <c r="DJ26" s="626"/>
      <c r="DK26" s="627"/>
      <c r="DL26" s="631" t="s">
        <v>226</v>
      </c>
      <c r="DM26" s="626"/>
      <c r="DN26" s="626"/>
      <c r="DO26" s="626"/>
      <c r="DP26" s="626"/>
      <c r="DQ26" s="626"/>
      <c r="DR26" s="626"/>
      <c r="DS26" s="626"/>
      <c r="DT26" s="626"/>
      <c r="DU26" s="626"/>
      <c r="DV26" s="627"/>
      <c r="DW26" s="628" t="s">
        <v>136</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53022660</v>
      </c>
      <c r="S27" s="626"/>
      <c r="T27" s="626"/>
      <c r="U27" s="626"/>
      <c r="V27" s="626"/>
      <c r="W27" s="626"/>
      <c r="X27" s="626"/>
      <c r="Y27" s="627"/>
      <c r="Z27" s="685">
        <v>20</v>
      </c>
      <c r="AA27" s="685"/>
      <c r="AB27" s="685"/>
      <c r="AC27" s="685"/>
      <c r="AD27" s="686" t="s">
        <v>136</v>
      </c>
      <c r="AE27" s="686"/>
      <c r="AF27" s="686"/>
      <c r="AG27" s="686"/>
      <c r="AH27" s="686"/>
      <c r="AI27" s="686"/>
      <c r="AJ27" s="686"/>
      <c r="AK27" s="686"/>
      <c r="AL27" s="628" t="s">
        <v>136</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54758518</v>
      </c>
      <c r="BH27" s="626"/>
      <c r="BI27" s="626"/>
      <c r="BJ27" s="626"/>
      <c r="BK27" s="626"/>
      <c r="BL27" s="626"/>
      <c r="BM27" s="626"/>
      <c r="BN27" s="627"/>
      <c r="BO27" s="685">
        <v>100</v>
      </c>
      <c r="BP27" s="685"/>
      <c r="BQ27" s="685"/>
      <c r="BR27" s="685"/>
      <c r="BS27" s="631" t="s">
        <v>136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94041551</v>
      </c>
      <c r="CS27" s="624"/>
      <c r="CT27" s="624"/>
      <c r="CU27" s="624"/>
      <c r="CV27" s="624"/>
      <c r="CW27" s="624"/>
      <c r="CX27" s="624"/>
      <c r="CY27" s="625"/>
      <c r="CZ27" s="628">
        <v>37.200000000000003</v>
      </c>
      <c r="DA27" s="657"/>
      <c r="DB27" s="657"/>
      <c r="DC27" s="658"/>
      <c r="DD27" s="631">
        <v>36195238</v>
      </c>
      <c r="DE27" s="624"/>
      <c r="DF27" s="624"/>
      <c r="DG27" s="624"/>
      <c r="DH27" s="624"/>
      <c r="DI27" s="624"/>
      <c r="DJ27" s="624"/>
      <c r="DK27" s="625"/>
      <c r="DL27" s="631">
        <v>36194771</v>
      </c>
      <c r="DM27" s="624"/>
      <c r="DN27" s="624"/>
      <c r="DO27" s="624"/>
      <c r="DP27" s="624"/>
      <c r="DQ27" s="624"/>
      <c r="DR27" s="624"/>
      <c r="DS27" s="624"/>
      <c r="DT27" s="624"/>
      <c r="DU27" s="624"/>
      <c r="DV27" s="625"/>
      <c r="DW27" s="628">
        <v>22</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v>94428225</v>
      </c>
      <c r="S28" s="626"/>
      <c r="T28" s="626"/>
      <c r="U28" s="626"/>
      <c r="V28" s="626"/>
      <c r="W28" s="626"/>
      <c r="X28" s="626"/>
      <c r="Y28" s="627"/>
      <c r="Z28" s="685">
        <v>35.6</v>
      </c>
      <c r="AA28" s="685"/>
      <c r="AB28" s="685"/>
      <c r="AC28" s="685"/>
      <c r="AD28" s="686">
        <v>92431996</v>
      </c>
      <c r="AE28" s="686"/>
      <c r="AF28" s="686"/>
      <c r="AG28" s="686"/>
      <c r="AH28" s="686"/>
      <c r="AI28" s="686"/>
      <c r="AJ28" s="686"/>
      <c r="AK28" s="686"/>
      <c r="AL28" s="628">
        <v>56.2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2044147</v>
      </c>
      <c r="CS28" s="626"/>
      <c r="CT28" s="626"/>
      <c r="CU28" s="626"/>
      <c r="CV28" s="626"/>
      <c r="CW28" s="626"/>
      <c r="CX28" s="626"/>
      <c r="CY28" s="627"/>
      <c r="CZ28" s="628">
        <v>0.8</v>
      </c>
      <c r="DA28" s="657"/>
      <c r="DB28" s="657"/>
      <c r="DC28" s="658"/>
      <c r="DD28" s="631">
        <v>2044147</v>
      </c>
      <c r="DE28" s="626"/>
      <c r="DF28" s="626"/>
      <c r="DG28" s="626"/>
      <c r="DH28" s="626"/>
      <c r="DI28" s="626"/>
      <c r="DJ28" s="626"/>
      <c r="DK28" s="627"/>
      <c r="DL28" s="631">
        <v>2044147</v>
      </c>
      <c r="DM28" s="626"/>
      <c r="DN28" s="626"/>
      <c r="DO28" s="626"/>
      <c r="DP28" s="626"/>
      <c r="DQ28" s="626"/>
      <c r="DR28" s="626"/>
      <c r="DS28" s="626"/>
      <c r="DT28" s="626"/>
      <c r="DU28" s="626"/>
      <c r="DV28" s="627"/>
      <c r="DW28" s="628">
        <v>1.2</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18082667</v>
      </c>
      <c r="S29" s="626"/>
      <c r="T29" s="626"/>
      <c r="U29" s="626"/>
      <c r="V29" s="626"/>
      <c r="W29" s="626"/>
      <c r="X29" s="626"/>
      <c r="Y29" s="627"/>
      <c r="Z29" s="685">
        <v>6.8</v>
      </c>
      <c r="AA29" s="685"/>
      <c r="AB29" s="685"/>
      <c r="AC29" s="685"/>
      <c r="AD29" s="686" t="s">
        <v>136</v>
      </c>
      <c r="AE29" s="686"/>
      <c r="AF29" s="686"/>
      <c r="AG29" s="686"/>
      <c r="AH29" s="686"/>
      <c r="AI29" s="686"/>
      <c r="AJ29" s="686"/>
      <c r="AK29" s="686"/>
      <c r="AL29" s="628" t="s">
        <v>226</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2044147</v>
      </c>
      <c r="CS29" s="624"/>
      <c r="CT29" s="624"/>
      <c r="CU29" s="624"/>
      <c r="CV29" s="624"/>
      <c r="CW29" s="624"/>
      <c r="CX29" s="624"/>
      <c r="CY29" s="625"/>
      <c r="CZ29" s="628">
        <v>0.8</v>
      </c>
      <c r="DA29" s="657"/>
      <c r="DB29" s="657"/>
      <c r="DC29" s="658"/>
      <c r="DD29" s="631">
        <v>2044147</v>
      </c>
      <c r="DE29" s="624"/>
      <c r="DF29" s="624"/>
      <c r="DG29" s="624"/>
      <c r="DH29" s="624"/>
      <c r="DI29" s="624"/>
      <c r="DJ29" s="624"/>
      <c r="DK29" s="625"/>
      <c r="DL29" s="631">
        <v>2044147</v>
      </c>
      <c r="DM29" s="624"/>
      <c r="DN29" s="624"/>
      <c r="DO29" s="624"/>
      <c r="DP29" s="624"/>
      <c r="DQ29" s="624"/>
      <c r="DR29" s="624"/>
      <c r="DS29" s="624"/>
      <c r="DT29" s="624"/>
      <c r="DU29" s="624"/>
      <c r="DV29" s="625"/>
      <c r="DW29" s="628">
        <v>1.2</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696278</v>
      </c>
      <c r="S30" s="626"/>
      <c r="T30" s="626"/>
      <c r="U30" s="626"/>
      <c r="V30" s="626"/>
      <c r="W30" s="626"/>
      <c r="X30" s="626"/>
      <c r="Y30" s="627"/>
      <c r="Z30" s="685">
        <v>0.3</v>
      </c>
      <c r="AA30" s="685"/>
      <c r="AB30" s="685"/>
      <c r="AC30" s="685"/>
      <c r="AD30" s="686">
        <v>201818</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99.5</v>
      </c>
      <c r="BH30" s="704"/>
      <c r="BI30" s="704"/>
      <c r="BJ30" s="704"/>
      <c r="BK30" s="704"/>
      <c r="BL30" s="704"/>
      <c r="BM30" s="705">
        <v>98.7</v>
      </c>
      <c r="BN30" s="704"/>
      <c r="BO30" s="704"/>
      <c r="BP30" s="704"/>
      <c r="BQ30" s="706"/>
      <c r="BR30" s="703">
        <v>99.3</v>
      </c>
      <c r="BS30" s="704"/>
      <c r="BT30" s="704"/>
      <c r="BU30" s="704"/>
      <c r="BV30" s="704"/>
      <c r="BW30" s="704"/>
      <c r="BX30" s="705">
        <v>97.8</v>
      </c>
      <c r="BY30" s="704"/>
      <c r="BZ30" s="704"/>
      <c r="CA30" s="704"/>
      <c r="CB30" s="706"/>
      <c r="CD30" s="709"/>
      <c r="CE30" s="710"/>
      <c r="CF30" s="667" t="s">
        <v>309</v>
      </c>
      <c r="CG30" s="664"/>
      <c r="CH30" s="664"/>
      <c r="CI30" s="664"/>
      <c r="CJ30" s="664"/>
      <c r="CK30" s="664"/>
      <c r="CL30" s="664"/>
      <c r="CM30" s="664"/>
      <c r="CN30" s="664"/>
      <c r="CO30" s="664"/>
      <c r="CP30" s="664"/>
      <c r="CQ30" s="665"/>
      <c r="CR30" s="623">
        <v>1933165</v>
      </c>
      <c r="CS30" s="626"/>
      <c r="CT30" s="626"/>
      <c r="CU30" s="626"/>
      <c r="CV30" s="626"/>
      <c r="CW30" s="626"/>
      <c r="CX30" s="626"/>
      <c r="CY30" s="627"/>
      <c r="CZ30" s="628">
        <v>0.8</v>
      </c>
      <c r="DA30" s="657"/>
      <c r="DB30" s="657"/>
      <c r="DC30" s="658"/>
      <c r="DD30" s="631">
        <v>1933165</v>
      </c>
      <c r="DE30" s="626"/>
      <c r="DF30" s="626"/>
      <c r="DG30" s="626"/>
      <c r="DH30" s="626"/>
      <c r="DI30" s="626"/>
      <c r="DJ30" s="626"/>
      <c r="DK30" s="627"/>
      <c r="DL30" s="631">
        <v>1933165</v>
      </c>
      <c r="DM30" s="626"/>
      <c r="DN30" s="626"/>
      <c r="DO30" s="626"/>
      <c r="DP30" s="626"/>
      <c r="DQ30" s="626"/>
      <c r="DR30" s="626"/>
      <c r="DS30" s="626"/>
      <c r="DT30" s="626"/>
      <c r="DU30" s="626"/>
      <c r="DV30" s="627"/>
      <c r="DW30" s="628">
        <v>1.2</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97732</v>
      </c>
      <c r="S31" s="626"/>
      <c r="T31" s="626"/>
      <c r="U31" s="626"/>
      <c r="V31" s="626"/>
      <c r="W31" s="626"/>
      <c r="X31" s="626"/>
      <c r="Y31" s="627"/>
      <c r="Z31" s="685">
        <v>0</v>
      </c>
      <c r="AA31" s="685"/>
      <c r="AB31" s="685"/>
      <c r="AC31" s="685"/>
      <c r="AD31" s="686" t="s">
        <v>136</v>
      </c>
      <c r="AE31" s="686"/>
      <c r="AF31" s="686"/>
      <c r="AG31" s="686"/>
      <c r="AH31" s="686"/>
      <c r="AI31" s="686"/>
      <c r="AJ31" s="686"/>
      <c r="AK31" s="686"/>
      <c r="AL31" s="628" t="s">
        <v>136</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99.5</v>
      </c>
      <c r="BH31" s="624"/>
      <c r="BI31" s="624"/>
      <c r="BJ31" s="624"/>
      <c r="BK31" s="624"/>
      <c r="BL31" s="624"/>
      <c r="BM31" s="629">
        <v>98.6</v>
      </c>
      <c r="BN31" s="702"/>
      <c r="BO31" s="702"/>
      <c r="BP31" s="702"/>
      <c r="BQ31" s="663"/>
      <c r="BR31" s="701">
        <v>99.3</v>
      </c>
      <c r="BS31" s="624"/>
      <c r="BT31" s="624"/>
      <c r="BU31" s="624"/>
      <c r="BV31" s="624"/>
      <c r="BW31" s="624"/>
      <c r="BX31" s="629">
        <v>97.6</v>
      </c>
      <c r="BY31" s="702"/>
      <c r="BZ31" s="702"/>
      <c r="CA31" s="702"/>
      <c r="CB31" s="663"/>
      <c r="CD31" s="709"/>
      <c r="CE31" s="710"/>
      <c r="CF31" s="667" t="s">
        <v>313</v>
      </c>
      <c r="CG31" s="664"/>
      <c r="CH31" s="664"/>
      <c r="CI31" s="664"/>
      <c r="CJ31" s="664"/>
      <c r="CK31" s="664"/>
      <c r="CL31" s="664"/>
      <c r="CM31" s="664"/>
      <c r="CN31" s="664"/>
      <c r="CO31" s="664"/>
      <c r="CP31" s="664"/>
      <c r="CQ31" s="665"/>
      <c r="CR31" s="623">
        <v>110982</v>
      </c>
      <c r="CS31" s="624"/>
      <c r="CT31" s="624"/>
      <c r="CU31" s="624"/>
      <c r="CV31" s="624"/>
      <c r="CW31" s="624"/>
      <c r="CX31" s="624"/>
      <c r="CY31" s="625"/>
      <c r="CZ31" s="628">
        <v>0</v>
      </c>
      <c r="DA31" s="657"/>
      <c r="DB31" s="657"/>
      <c r="DC31" s="658"/>
      <c r="DD31" s="631">
        <v>110982</v>
      </c>
      <c r="DE31" s="624"/>
      <c r="DF31" s="624"/>
      <c r="DG31" s="624"/>
      <c r="DH31" s="624"/>
      <c r="DI31" s="624"/>
      <c r="DJ31" s="624"/>
      <c r="DK31" s="625"/>
      <c r="DL31" s="631">
        <v>110982</v>
      </c>
      <c r="DM31" s="624"/>
      <c r="DN31" s="624"/>
      <c r="DO31" s="624"/>
      <c r="DP31" s="624"/>
      <c r="DQ31" s="624"/>
      <c r="DR31" s="624"/>
      <c r="DS31" s="624"/>
      <c r="DT31" s="624"/>
      <c r="DU31" s="624"/>
      <c r="DV31" s="625"/>
      <c r="DW31" s="628">
        <v>0.1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5645321</v>
      </c>
      <c r="S32" s="626"/>
      <c r="T32" s="626"/>
      <c r="U32" s="626"/>
      <c r="V32" s="626"/>
      <c r="W32" s="626"/>
      <c r="X32" s="626"/>
      <c r="Y32" s="627"/>
      <c r="Z32" s="685">
        <v>2.1</v>
      </c>
      <c r="AA32" s="685"/>
      <c r="AB32" s="685"/>
      <c r="AC32" s="685"/>
      <c r="AD32" s="686" t="s">
        <v>136</v>
      </c>
      <c r="AE32" s="686"/>
      <c r="AF32" s="686"/>
      <c r="AG32" s="686"/>
      <c r="AH32" s="686"/>
      <c r="AI32" s="686"/>
      <c r="AJ32" s="686"/>
      <c r="AK32" s="686"/>
      <c r="AL32" s="628" t="s">
        <v>136</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t="s">
        <v>136</v>
      </c>
      <c r="BH32" s="639"/>
      <c r="BI32" s="639"/>
      <c r="BJ32" s="639"/>
      <c r="BK32" s="639"/>
      <c r="BL32" s="639"/>
      <c r="BM32" s="683" t="s">
        <v>136</v>
      </c>
      <c r="BN32" s="639"/>
      <c r="BO32" s="639"/>
      <c r="BP32" s="639"/>
      <c r="BQ32" s="676"/>
      <c r="BR32" s="700" t="s">
        <v>136</v>
      </c>
      <c r="BS32" s="639"/>
      <c r="BT32" s="639"/>
      <c r="BU32" s="639"/>
      <c r="BV32" s="639"/>
      <c r="BW32" s="639"/>
      <c r="BX32" s="683" t="s">
        <v>136</v>
      </c>
      <c r="BY32" s="639"/>
      <c r="BZ32" s="639"/>
      <c r="CA32" s="639"/>
      <c r="CB32" s="676"/>
      <c r="CD32" s="711"/>
      <c r="CE32" s="712"/>
      <c r="CF32" s="667" t="s">
        <v>316</v>
      </c>
      <c r="CG32" s="664"/>
      <c r="CH32" s="664"/>
      <c r="CI32" s="664"/>
      <c r="CJ32" s="664"/>
      <c r="CK32" s="664"/>
      <c r="CL32" s="664"/>
      <c r="CM32" s="664"/>
      <c r="CN32" s="664"/>
      <c r="CO32" s="664"/>
      <c r="CP32" s="664"/>
      <c r="CQ32" s="665"/>
      <c r="CR32" s="623" t="s">
        <v>136</v>
      </c>
      <c r="CS32" s="626"/>
      <c r="CT32" s="626"/>
      <c r="CU32" s="626"/>
      <c r="CV32" s="626"/>
      <c r="CW32" s="626"/>
      <c r="CX32" s="626"/>
      <c r="CY32" s="627"/>
      <c r="CZ32" s="628" t="s">
        <v>136</v>
      </c>
      <c r="DA32" s="657"/>
      <c r="DB32" s="657"/>
      <c r="DC32" s="658"/>
      <c r="DD32" s="631" t="s">
        <v>136</v>
      </c>
      <c r="DE32" s="626"/>
      <c r="DF32" s="626"/>
      <c r="DG32" s="626"/>
      <c r="DH32" s="626"/>
      <c r="DI32" s="626"/>
      <c r="DJ32" s="626"/>
      <c r="DK32" s="627"/>
      <c r="DL32" s="631" t="s">
        <v>226</v>
      </c>
      <c r="DM32" s="626"/>
      <c r="DN32" s="626"/>
      <c r="DO32" s="626"/>
      <c r="DP32" s="626"/>
      <c r="DQ32" s="626"/>
      <c r="DR32" s="626"/>
      <c r="DS32" s="626"/>
      <c r="DT32" s="626"/>
      <c r="DU32" s="626"/>
      <c r="DV32" s="627"/>
      <c r="DW32" s="628" t="s">
        <v>136</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11884250</v>
      </c>
      <c r="S33" s="626"/>
      <c r="T33" s="626"/>
      <c r="U33" s="626"/>
      <c r="V33" s="626"/>
      <c r="W33" s="626"/>
      <c r="X33" s="626"/>
      <c r="Y33" s="627"/>
      <c r="Z33" s="685">
        <v>4.5</v>
      </c>
      <c r="AA33" s="685"/>
      <c r="AB33" s="685"/>
      <c r="AC33" s="685"/>
      <c r="AD33" s="686" t="s">
        <v>136</v>
      </c>
      <c r="AE33" s="686"/>
      <c r="AF33" s="686"/>
      <c r="AG33" s="686"/>
      <c r="AH33" s="686"/>
      <c r="AI33" s="686"/>
      <c r="AJ33" s="686"/>
      <c r="AK33" s="686"/>
      <c r="AL33" s="628" t="s">
        <v>136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96806706</v>
      </c>
      <c r="CS33" s="624"/>
      <c r="CT33" s="624"/>
      <c r="CU33" s="624"/>
      <c r="CV33" s="624"/>
      <c r="CW33" s="624"/>
      <c r="CX33" s="624"/>
      <c r="CY33" s="625"/>
      <c r="CZ33" s="628">
        <v>38.299999999999997</v>
      </c>
      <c r="DA33" s="657"/>
      <c r="DB33" s="657"/>
      <c r="DC33" s="658"/>
      <c r="DD33" s="631">
        <v>84788299</v>
      </c>
      <c r="DE33" s="624"/>
      <c r="DF33" s="624"/>
      <c r="DG33" s="624"/>
      <c r="DH33" s="624"/>
      <c r="DI33" s="624"/>
      <c r="DJ33" s="624"/>
      <c r="DK33" s="625"/>
      <c r="DL33" s="631">
        <v>56220348</v>
      </c>
      <c r="DM33" s="624"/>
      <c r="DN33" s="624"/>
      <c r="DO33" s="624"/>
      <c r="DP33" s="624"/>
      <c r="DQ33" s="624"/>
      <c r="DR33" s="624"/>
      <c r="DS33" s="624"/>
      <c r="DT33" s="624"/>
      <c r="DU33" s="624"/>
      <c r="DV33" s="625"/>
      <c r="DW33" s="628">
        <v>34.200000000000003</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2579993</v>
      </c>
      <c r="S34" s="626"/>
      <c r="T34" s="626"/>
      <c r="U34" s="626"/>
      <c r="V34" s="626"/>
      <c r="W34" s="626"/>
      <c r="X34" s="626"/>
      <c r="Y34" s="627"/>
      <c r="Z34" s="685">
        <v>1</v>
      </c>
      <c r="AA34" s="685"/>
      <c r="AB34" s="685"/>
      <c r="AC34" s="685"/>
      <c r="AD34" s="686">
        <v>750</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37929674</v>
      </c>
      <c r="CS34" s="626"/>
      <c r="CT34" s="626"/>
      <c r="CU34" s="626"/>
      <c r="CV34" s="626"/>
      <c r="CW34" s="626"/>
      <c r="CX34" s="626"/>
      <c r="CY34" s="627"/>
      <c r="CZ34" s="628">
        <v>15</v>
      </c>
      <c r="DA34" s="657"/>
      <c r="DB34" s="657"/>
      <c r="DC34" s="658"/>
      <c r="DD34" s="631">
        <v>33119110</v>
      </c>
      <c r="DE34" s="626"/>
      <c r="DF34" s="626"/>
      <c r="DG34" s="626"/>
      <c r="DH34" s="626"/>
      <c r="DI34" s="626"/>
      <c r="DJ34" s="626"/>
      <c r="DK34" s="627"/>
      <c r="DL34" s="631">
        <v>31193951</v>
      </c>
      <c r="DM34" s="626"/>
      <c r="DN34" s="626"/>
      <c r="DO34" s="626"/>
      <c r="DP34" s="626"/>
      <c r="DQ34" s="626"/>
      <c r="DR34" s="626"/>
      <c r="DS34" s="626"/>
      <c r="DT34" s="626"/>
      <c r="DU34" s="626"/>
      <c r="DV34" s="627"/>
      <c r="DW34" s="628">
        <v>19</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1256000</v>
      </c>
      <c r="S35" s="626"/>
      <c r="T35" s="626"/>
      <c r="U35" s="626"/>
      <c r="V35" s="626"/>
      <c r="W35" s="626"/>
      <c r="X35" s="626"/>
      <c r="Y35" s="627"/>
      <c r="Z35" s="685">
        <v>0.5</v>
      </c>
      <c r="AA35" s="685"/>
      <c r="AB35" s="685"/>
      <c r="AC35" s="685"/>
      <c r="AD35" s="686" t="s">
        <v>226</v>
      </c>
      <c r="AE35" s="686"/>
      <c r="AF35" s="686"/>
      <c r="AG35" s="686"/>
      <c r="AH35" s="686"/>
      <c r="AI35" s="686"/>
      <c r="AJ35" s="686"/>
      <c r="AK35" s="686"/>
      <c r="AL35" s="628" t="s">
        <v>136</v>
      </c>
      <c r="AM35" s="629"/>
      <c r="AN35" s="629"/>
      <c r="AO35" s="687"/>
      <c r="AP35" s="234"/>
      <c r="AQ35" s="691" t="s">
        <v>324</v>
      </c>
      <c r="AR35" s="692"/>
      <c r="AS35" s="692"/>
      <c r="AT35" s="692"/>
      <c r="AU35" s="692"/>
      <c r="AV35" s="692"/>
      <c r="AW35" s="692"/>
      <c r="AX35" s="692"/>
      <c r="AY35" s="693"/>
      <c r="AZ35" s="688">
        <v>21034755</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622241</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5351466</v>
      </c>
      <c r="CS35" s="624"/>
      <c r="CT35" s="624"/>
      <c r="CU35" s="624"/>
      <c r="CV35" s="624"/>
      <c r="CW35" s="624"/>
      <c r="CX35" s="624"/>
      <c r="CY35" s="625"/>
      <c r="CZ35" s="628">
        <v>2.1</v>
      </c>
      <c r="DA35" s="657"/>
      <c r="DB35" s="657"/>
      <c r="DC35" s="658"/>
      <c r="DD35" s="631">
        <v>5181619</v>
      </c>
      <c r="DE35" s="624"/>
      <c r="DF35" s="624"/>
      <c r="DG35" s="624"/>
      <c r="DH35" s="624"/>
      <c r="DI35" s="624"/>
      <c r="DJ35" s="624"/>
      <c r="DK35" s="625"/>
      <c r="DL35" s="631">
        <v>5181619</v>
      </c>
      <c r="DM35" s="624"/>
      <c r="DN35" s="624"/>
      <c r="DO35" s="624"/>
      <c r="DP35" s="624"/>
      <c r="DQ35" s="624"/>
      <c r="DR35" s="624"/>
      <c r="DS35" s="624"/>
      <c r="DT35" s="624"/>
      <c r="DU35" s="624"/>
      <c r="DV35" s="625"/>
      <c r="DW35" s="628">
        <v>3.1</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136</v>
      </c>
      <c r="S36" s="626"/>
      <c r="T36" s="626"/>
      <c r="U36" s="626"/>
      <c r="V36" s="626"/>
      <c r="W36" s="626"/>
      <c r="X36" s="626"/>
      <c r="Y36" s="627"/>
      <c r="Z36" s="685" t="s">
        <v>226</v>
      </c>
      <c r="AA36" s="685"/>
      <c r="AB36" s="685"/>
      <c r="AC36" s="685"/>
      <c r="AD36" s="686" t="s">
        <v>136</v>
      </c>
      <c r="AE36" s="686"/>
      <c r="AF36" s="686"/>
      <c r="AG36" s="686"/>
      <c r="AH36" s="686"/>
      <c r="AI36" s="686"/>
      <c r="AJ36" s="686"/>
      <c r="AK36" s="686"/>
      <c r="AL36" s="628" t="s">
        <v>226</v>
      </c>
      <c r="AM36" s="629"/>
      <c r="AN36" s="629"/>
      <c r="AO36" s="687"/>
      <c r="AQ36" s="660" t="s">
        <v>328</v>
      </c>
      <c r="AR36" s="661"/>
      <c r="AS36" s="661"/>
      <c r="AT36" s="661"/>
      <c r="AU36" s="661"/>
      <c r="AV36" s="661"/>
      <c r="AW36" s="661"/>
      <c r="AX36" s="661"/>
      <c r="AY36" s="662"/>
      <c r="AZ36" s="623" t="s">
        <v>136</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-223658</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11811265</v>
      </c>
      <c r="CS36" s="626"/>
      <c r="CT36" s="626"/>
      <c r="CU36" s="626"/>
      <c r="CV36" s="626"/>
      <c r="CW36" s="626"/>
      <c r="CX36" s="626"/>
      <c r="CY36" s="627"/>
      <c r="CZ36" s="628">
        <v>4.7</v>
      </c>
      <c r="DA36" s="657"/>
      <c r="DB36" s="657"/>
      <c r="DC36" s="658"/>
      <c r="DD36" s="631">
        <v>9600629</v>
      </c>
      <c r="DE36" s="626"/>
      <c r="DF36" s="626"/>
      <c r="DG36" s="626"/>
      <c r="DH36" s="626"/>
      <c r="DI36" s="626"/>
      <c r="DJ36" s="626"/>
      <c r="DK36" s="627"/>
      <c r="DL36" s="631">
        <v>7582103</v>
      </c>
      <c r="DM36" s="626"/>
      <c r="DN36" s="626"/>
      <c r="DO36" s="626"/>
      <c r="DP36" s="626"/>
      <c r="DQ36" s="626"/>
      <c r="DR36" s="626"/>
      <c r="DS36" s="626"/>
      <c r="DT36" s="626"/>
      <c r="DU36" s="626"/>
      <c r="DV36" s="627"/>
      <c r="DW36" s="628">
        <v>4.5999999999999996</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t="s">
        <v>136</v>
      </c>
      <c r="S37" s="626"/>
      <c r="T37" s="626"/>
      <c r="U37" s="626"/>
      <c r="V37" s="626"/>
      <c r="W37" s="626"/>
      <c r="X37" s="626"/>
      <c r="Y37" s="627"/>
      <c r="Z37" s="685" t="s">
        <v>136</v>
      </c>
      <c r="AA37" s="685"/>
      <c r="AB37" s="685"/>
      <c r="AC37" s="685"/>
      <c r="AD37" s="686" t="s">
        <v>226</v>
      </c>
      <c r="AE37" s="686"/>
      <c r="AF37" s="686"/>
      <c r="AG37" s="686"/>
      <c r="AH37" s="686"/>
      <c r="AI37" s="686"/>
      <c r="AJ37" s="686"/>
      <c r="AK37" s="686"/>
      <c r="AL37" s="628" t="s">
        <v>136</v>
      </c>
      <c r="AM37" s="629"/>
      <c r="AN37" s="629"/>
      <c r="AO37" s="687"/>
      <c r="AQ37" s="660" t="s">
        <v>332</v>
      </c>
      <c r="AR37" s="661"/>
      <c r="AS37" s="661"/>
      <c r="AT37" s="661"/>
      <c r="AU37" s="661"/>
      <c r="AV37" s="661"/>
      <c r="AW37" s="661"/>
      <c r="AX37" s="661"/>
      <c r="AY37" s="662"/>
      <c r="AZ37" s="623" t="s">
        <v>136</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95740</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2491267</v>
      </c>
      <c r="CS37" s="624"/>
      <c r="CT37" s="624"/>
      <c r="CU37" s="624"/>
      <c r="CV37" s="624"/>
      <c r="CW37" s="624"/>
      <c r="CX37" s="624"/>
      <c r="CY37" s="625"/>
      <c r="CZ37" s="628">
        <v>1</v>
      </c>
      <c r="DA37" s="657"/>
      <c r="DB37" s="657"/>
      <c r="DC37" s="658"/>
      <c r="DD37" s="631">
        <v>2491075</v>
      </c>
      <c r="DE37" s="624"/>
      <c r="DF37" s="624"/>
      <c r="DG37" s="624"/>
      <c r="DH37" s="624"/>
      <c r="DI37" s="624"/>
      <c r="DJ37" s="624"/>
      <c r="DK37" s="625"/>
      <c r="DL37" s="631">
        <v>1686492</v>
      </c>
      <c r="DM37" s="624"/>
      <c r="DN37" s="624"/>
      <c r="DO37" s="624"/>
      <c r="DP37" s="624"/>
      <c r="DQ37" s="624"/>
      <c r="DR37" s="624"/>
      <c r="DS37" s="624"/>
      <c r="DT37" s="624"/>
      <c r="DU37" s="624"/>
      <c r="DV37" s="625"/>
      <c r="DW37" s="628">
        <v>1</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265504333</v>
      </c>
      <c r="S38" s="675"/>
      <c r="T38" s="675"/>
      <c r="U38" s="675"/>
      <c r="V38" s="675"/>
      <c r="W38" s="675"/>
      <c r="X38" s="675"/>
      <c r="Y38" s="680"/>
      <c r="Z38" s="681">
        <v>100</v>
      </c>
      <c r="AA38" s="681"/>
      <c r="AB38" s="681"/>
      <c r="AC38" s="681"/>
      <c r="AD38" s="682">
        <v>164551316</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136</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142272</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21034755</v>
      </c>
      <c r="CS38" s="626"/>
      <c r="CT38" s="626"/>
      <c r="CU38" s="626"/>
      <c r="CV38" s="626"/>
      <c r="CW38" s="626"/>
      <c r="CX38" s="626"/>
      <c r="CY38" s="627"/>
      <c r="CZ38" s="628">
        <v>8.3000000000000007</v>
      </c>
      <c r="DA38" s="657"/>
      <c r="DB38" s="657"/>
      <c r="DC38" s="658"/>
      <c r="DD38" s="631">
        <v>17719441</v>
      </c>
      <c r="DE38" s="626"/>
      <c r="DF38" s="626"/>
      <c r="DG38" s="626"/>
      <c r="DH38" s="626"/>
      <c r="DI38" s="626"/>
      <c r="DJ38" s="626"/>
      <c r="DK38" s="627"/>
      <c r="DL38" s="631">
        <v>12262675</v>
      </c>
      <c r="DM38" s="626"/>
      <c r="DN38" s="626"/>
      <c r="DO38" s="626"/>
      <c r="DP38" s="626"/>
      <c r="DQ38" s="626"/>
      <c r="DR38" s="626"/>
      <c r="DS38" s="626"/>
      <c r="DT38" s="626"/>
      <c r="DU38" s="626"/>
      <c r="DV38" s="627"/>
      <c r="DW38" s="628">
        <v>7.5</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226</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110</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20564255</v>
      </c>
      <c r="CS39" s="624"/>
      <c r="CT39" s="624"/>
      <c r="CU39" s="624"/>
      <c r="CV39" s="624"/>
      <c r="CW39" s="624"/>
      <c r="CX39" s="624"/>
      <c r="CY39" s="625"/>
      <c r="CZ39" s="628">
        <v>8.1</v>
      </c>
      <c r="DA39" s="657"/>
      <c r="DB39" s="657"/>
      <c r="DC39" s="658"/>
      <c r="DD39" s="631">
        <v>19167500</v>
      </c>
      <c r="DE39" s="624"/>
      <c r="DF39" s="624"/>
      <c r="DG39" s="624"/>
      <c r="DH39" s="624"/>
      <c r="DI39" s="624"/>
      <c r="DJ39" s="624"/>
      <c r="DK39" s="625"/>
      <c r="DL39" s="631" t="s">
        <v>226</v>
      </c>
      <c r="DM39" s="624"/>
      <c r="DN39" s="624"/>
      <c r="DO39" s="624"/>
      <c r="DP39" s="624"/>
      <c r="DQ39" s="624"/>
      <c r="DR39" s="624"/>
      <c r="DS39" s="624"/>
      <c r="DT39" s="624"/>
      <c r="DU39" s="624"/>
      <c r="DV39" s="625"/>
      <c r="DW39" s="628" t="s">
        <v>136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7760595</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226</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115291</v>
      </c>
      <c r="CS40" s="626"/>
      <c r="CT40" s="626"/>
      <c r="CU40" s="626"/>
      <c r="CV40" s="626"/>
      <c r="CW40" s="626"/>
      <c r="CX40" s="626"/>
      <c r="CY40" s="627"/>
      <c r="CZ40" s="628">
        <v>0</v>
      </c>
      <c r="DA40" s="657"/>
      <c r="DB40" s="657"/>
      <c r="DC40" s="658"/>
      <c r="DD40" s="631" t="s">
        <v>226</v>
      </c>
      <c r="DE40" s="626"/>
      <c r="DF40" s="626"/>
      <c r="DG40" s="626"/>
      <c r="DH40" s="626"/>
      <c r="DI40" s="626"/>
      <c r="DJ40" s="626"/>
      <c r="DK40" s="627"/>
      <c r="DL40" s="631" t="s">
        <v>226</v>
      </c>
      <c r="DM40" s="626"/>
      <c r="DN40" s="626"/>
      <c r="DO40" s="626"/>
      <c r="DP40" s="626"/>
      <c r="DQ40" s="626"/>
      <c r="DR40" s="626"/>
      <c r="DS40" s="626"/>
      <c r="DT40" s="626"/>
      <c r="DU40" s="626"/>
      <c r="DV40" s="627"/>
      <c r="DW40" s="628" t="s">
        <v>136</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13274160</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286</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226</v>
      </c>
      <c r="CS41" s="624"/>
      <c r="CT41" s="624"/>
      <c r="CU41" s="624"/>
      <c r="CV41" s="624"/>
      <c r="CW41" s="624"/>
      <c r="CX41" s="624"/>
      <c r="CY41" s="625"/>
      <c r="CZ41" s="628" t="s">
        <v>226</v>
      </c>
      <c r="DA41" s="657"/>
      <c r="DB41" s="657"/>
      <c r="DC41" s="658"/>
      <c r="DD41" s="631" t="s">
        <v>136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25635227</v>
      </c>
      <c r="CS42" s="626"/>
      <c r="CT42" s="626"/>
      <c r="CU42" s="626"/>
      <c r="CV42" s="626"/>
      <c r="CW42" s="626"/>
      <c r="CX42" s="626"/>
      <c r="CY42" s="627"/>
      <c r="CZ42" s="628">
        <v>10.1</v>
      </c>
      <c r="DA42" s="629"/>
      <c r="DB42" s="629"/>
      <c r="DC42" s="630"/>
      <c r="DD42" s="631">
        <v>12340917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830212</v>
      </c>
      <c r="CS43" s="624"/>
      <c r="CT43" s="624"/>
      <c r="CU43" s="624"/>
      <c r="CV43" s="624"/>
      <c r="CW43" s="624"/>
      <c r="CX43" s="624"/>
      <c r="CY43" s="625"/>
      <c r="CZ43" s="628">
        <v>0.3</v>
      </c>
      <c r="DA43" s="657"/>
      <c r="DB43" s="657"/>
      <c r="DC43" s="658"/>
      <c r="DD43" s="631">
        <v>825479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25635227</v>
      </c>
      <c r="CS44" s="626"/>
      <c r="CT44" s="626"/>
      <c r="CU44" s="626"/>
      <c r="CV44" s="626"/>
      <c r="CW44" s="626"/>
      <c r="CX44" s="626"/>
      <c r="CY44" s="627"/>
      <c r="CZ44" s="628">
        <v>10.1</v>
      </c>
      <c r="DA44" s="629"/>
      <c r="DB44" s="629"/>
      <c r="DC44" s="630"/>
      <c r="DD44" s="631">
        <v>12340917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8020637</v>
      </c>
      <c r="CS45" s="624"/>
      <c r="CT45" s="624"/>
      <c r="CU45" s="624"/>
      <c r="CV45" s="624"/>
      <c r="CW45" s="624"/>
      <c r="CX45" s="624"/>
      <c r="CY45" s="625"/>
      <c r="CZ45" s="628">
        <v>3.2</v>
      </c>
      <c r="DA45" s="657"/>
      <c r="DB45" s="657"/>
      <c r="DC45" s="658"/>
      <c r="DD45" s="631">
        <v>1560751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17614590</v>
      </c>
      <c r="CS46" s="626"/>
      <c r="CT46" s="626"/>
      <c r="CU46" s="626"/>
      <c r="CV46" s="626"/>
      <c r="CW46" s="626"/>
      <c r="CX46" s="626"/>
      <c r="CY46" s="627"/>
      <c r="CZ46" s="628">
        <v>7</v>
      </c>
      <c r="DA46" s="629"/>
      <c r="DB46" s="629"/>
      <c r="DC46" s="630"/>
      <c r="DD46" s="631">
        <v>10780166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t="s">
        <v>136</v>
      </c>
      <c r="CS47" s="624"/>
      <c r="CT47" s="624"/>
      <c r="CU47" s="624"/>
      <c r="CV47" s="624"/>
      <c r="CW47" s="624"/>
      <c r="CX47" s="624"/>
      <c r="CY47" s="625"/>
      <c r="CZ47" s="628" t="s">
        <v>226</v>
      </c>
      <c r="DA47" s="657"/>
      <c r="DB47" s="657"/>
      <c r="DC47" s="658"/>
      <c r="DD47" s="631" t="s">
        <v>226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226</v>
      </c>
      <c r="CS48" s="626"/>
      <c r="CT48" s="626"/>
      <c r="CU48" s="626"/>
      <c r="CV48" s="626"/>
      <c r="CW48" s="626"/>
      <c r="CX48" s="626"/>
      <c r="CY48" s="627"/>
      <c r="CZ48" s="628" t="s">
        <v>226</v>
      </c>
      <c r="DA48" s="629"/>
      <c r="DB48" s="629"/>
      <c r="DC48" s="630"/>
      <c r="DD48" s="631" t="s">
        <v>226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252636467</v>
      </c>
      <c r="CS49" s="639"/>
      <c r="CT49" s="639"/>
      <c r="CU49" s="639"/>
      <c r="CV49" s="639"/>
      <c r="CW49" s="639"/>
      <c r="CX49" s="639"/>
      <c r="CY49" s="640"/>
      <c r="CZ49" s="641">
        <v>100</v>
      </c>
      <c r="DA49" s="642"/>
      <c r="DB49" s="642"/>
      <c r="DC49" s="643"/>
      <c r="DD49" s="644">
        <v>167030869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3y/3DyvVdj8ZyiPF22v534jEf2DACzWT0DFb1pPQYm+h0g+MS+Y8pScXCvye4W6Fonyqsq1EnBSb0R9F+vcM5g==" saltValue="H0242VLD6o773uFVBhpO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29" sqref="AF29:AJ2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8" t="s">
        <v>361</v>
      </c>
      <c r="DK2" s="1169"/>
      <c r="DL2" s="1169"/>
      <c r="DM2" s="1169"/>
      <c r="DN2" s="1169"/>
      <c r="DO2" s="1170"/>
      <c r="DP2" s="249"/>
      <c r="DQ2" s="1168" t="s">
        <v>362</v>
      </c>
      <c r="DR2" s="1169"/>
      <c r="DS2" s="1169"/>
      <c r="DT2" s="1169"/>
      <c r="DU2" s="1169"/>
      <c r="DV2" s="1169"/>
      <c r="DW2" s="1169"/>
      <c r="DX2" s="1169"/>
      <c r="DY2" s="1169"/>
      <c r="DZ2" s="117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1" t="s">
        <v>363</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3" t="s">
        <v>365</v>
      </c>
      <c r="B5" s="1054"/>
      <c r="C5" s="1054"/>
      <c r="D5" s="1054"/>
      <c r="E5" s="1054"/>
      <c r="F5" s="1054"/>
      <c r="G5" s="1054"/>
      <c r="H5" s="1054"/>
      <c r="I5" s="1054"/>
      <c r="J5" s="1054"/>
      <c r="K5" s="1054"/>
      <c r="L5" s="1054"/>
      <c r="M5" s="1054"/>
      <c r="N5" s="1054"/>
      <c r="O5" s="1054"/>
      <c r="P5" s="1055"/>
      <c r="Q5" s="1059" t="s">
        <v>366</v>
      </c>
      <c r="R5" s="1060"/>
      <c r="S5" s="1060"/>
      <c r="T5" s="1060"/>
      <c r="U5" s="1061"/>
      <c r="V5" s="1059" t="s">
        <v>367</v>
      </c>
      <c r="W5" s="1060"/>
      <c r="X5" s="1060"/>
      <c r="Y5" s="1060"/>
      <c r="Z5" s="1061"/>
      <c r="AA5" s="1059" t="s">
        <v>368</v>
      </c>
      <c r="AB5" s="1060"/>
      <c r="AC5" s="1060"/>
      <c r="AD5" s="1060"/>
      <c r="AE5" s="1060"/>
      <c r="AF5" s="1171" t="s">
        <v>369</v>
      </c>
      <c r="AG5" s="1060"/>
      <c r="AH5" s="1060"/>
      <c r="AI5" s="1060"/>
      <c r="AJ5" s="1075"/>
      <c r="AK5" s="1060" t="s">
        <v>370</v>
      </c>
      <c r="AL5" s="1060"/>
      <c r="AM5" s="1060"/>
      <c r="AN5" s="1060"/>
      <c r="AO5" s="1061"/>
      <c r="AP5" s="1059" t="s">
        <v>371</v>
      </c>
      <c r="AQ5" s="1060"/>
      <c r="AR5" s="1060"/>
      <c r="AS5" s="1060"/>
      <c r="AT5" s="1061"/>
      <c r="AU5" s="1059" t="s">
        <v>372</v>
      </c>
      <c r="AV5" s="1060"/>
      <c r="AW5" s="1060"/>
      <c r="AX5" s="1060"/>
      <c r="AY5" s="1075"/>
      <c r="AZ5" s="256"/>
      <c r="BA5" s="256"/>
      <c r="BB5" s="256"/>
      <c r="BC5" s="256"/>
      <c r="BD5" s="256"/>
      <c r="BE5" s="257"/>
      <c r="BF5" s="257"/>
      <c r="BG5" s="257"/>
      <c r="BH5" s="257"/>
      <c r="BI5" s="257"/>
      <c r="BJ5" s="257"/>
      <c r="BK5" s="257"/>
      <c r="BL5" s="257"/>
      <c r="BM5" s="257"/>
      <c r="BN5" s="257"/>
      <c r="BO5" s="257"/>
      <c r="BP5" s="257"/>
      <c r="BQ5" s="1053" t="s">
        <v>373</v>
      </c>
      <c r="BR5" s="1054"/>
      <c r="BS5" s="1054"/>
      <c r="BT5" s="1054"/>
      <c r="BU5" s="1054"/>
      <c r="BV5" s="1054"/>
      <c r="BW5" s="1054"/>
      <c r="BX5" s="1054"/>
      <c r="BY5" s="1054"/>
      <c r="BZ5" s="1054"/>
      <c r="CA5" s="1054"/>
      <c r="CB5" s="1054"/>
      <c r="CC5" s="1054"/>
      <c r="CD5" s="1054"/>
      <c r="CE5" s="1054"/>
      <c r="CF5" s="1054"/>
      <c r="CG5" s="1055"/>
      <c r="CH5" s="1059" t="s">
        <v>374</v>
      </c>
      <c r="CI5" s="1060"/>
      <c r="CJ5" s="1060"/>
      <c r="CK5" s="1060"/>
      <c r="CL5" s="1061"/>
      <c r="CM5" s="1059" t="s">
        <v>375</v>
      </c>
      <c r="CN5" s="1060"/>
      <c r="CO5" s="1060"/>
      <c r="CP5" s="1060"/>
      <c r="CQ5" s="1061"/>
      <c r="CR5" s="1059" t="s">
        <v>376</v>
      </c>
      <c r="CS5" s="1060"/>
      <c r="CT5" s="1060"/>
      <c r="CU5" s="1060"/>
      <c r="CV5" s="1061"/>
      <c r="CW5" s="1059" t="s">
        <v>377</v>
      </c>
      <c r="CX5" s="1060"/>
      <c r="CY5" s="1060"/>
      <c r="CZ5" s="1060"/>
      <c r="DA5" s="1061"/>
      <c r="DB5" s="1059" t="s">
        <v>378</v>
      </c>
      <c r="DC5" s="1060"/>
      <c r="DD5" s="1060"/>
      <c r="DE5" s="1060"/>
      <c r="DF5" s="1061"/>
      <c r="DG5" s="1156" t="s">
        <v>379</v>
      </c>
      <c r="DH5" s="1157"/>
      <c r="DI5" s="1157"/>
      <c r="DJ5" s="1157"/>
      <c r="DK5" s="1158"/>
      <c r="DL5" s="1156" t="s">
        <v>380</v>
      </c>
      <c r="DM5" s="1157"/>
      <c r="DN5" s="1157"/>
      <c r="DO5" s="1157"/>
      <c r="DP5" s="1158"/>
      <c r="DQ5" s="1059" t="s">
        <v>381</v>
      </c>
      <c r="DR5" s="1060"/>
      <c r="DS5" s="1060"/>
      <c r="DT5" s="1060"/>
      <c r="DU5" s="1061"/>
      <c r="DV5" s="1059" t="s">
        <v>372</v>
      </c>
      <c r="DW5" s="1060"/>
      <c r="DX5" s="1060"/>
      <c r="DY5" s="1060"/>
      <c r="DZ5" s="1075"/>
      <c r="EA5" s="254"/>
    </row>
    <row r="6" spans="1:131" s="255"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2"/>
      <c r="BA6" s="252"/>
      <c r="BB6" s="252"/>
      <c r="BC6" s="252"/>
      <c r="BD6" s="252"/>
      <c r="BE6" s="253"/>
      <c r="BF6" s="253"/>
      <c r="BG6" s="253"/>
      <c r="BH6" s="253"/>
      <c r="BI6" s="253"/>
      <c r="BJ6" s="253"/>
      <c r="BK6" s="253"/>
      <c r="BL6" s="253"/>
      <c r="BM6" s="253"/>
      <c r="BN6" s="253"/>
      <c r="BO6" s="253"/>
      <c r="BP6" s="253"/>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4"/>
    </row>
    <row r="7" spans="1:131" s="255" customFormat="1" ht="26.25" customHeight="1" thickTop="1" x14ac:dyDescent="0.15">
      <c r="A7" s="258">
        <v>1</v>
      </c>
      <c r="B7" s="1108" t="s">
        <v>382</v>
      </c>
      <c r="C7" s="1109"/>
      <c r="D7" s="1109"/>
      <c r="E7" s="1109"/>
      <c r="F7" s="1109"/>
      <c r="G7" s="1109"/>
      <c r="H7" s="1109"/>
      <c r="I7" s="1109"/>
      <c r="J7" s="1109"/>
      <c r="K7" s="1109"/>
      <c r="L7" s="1109"/>
      <c r="M7" s="1109"/>
      <c r="N7" s="1109"/>
      <c r="O7" s="1109"/>
      <c r="P7" s="1110"/>
      <c r="Q7" s="1162">
        <v>266809</v>
      </c>
      <c r="R7" s="1163"/>
      <c r="S7" s="1163"/>
      <c r="T7" s="1163"/>
      <c r="U7" s="1163"/>
      <c r="V7" s="1163">
        <v>253941</v>
      </c>
      <c r="W7" s="1163"/>
      <c r="X7" s="1163"/>
      <c r="Y7" s="1163"/>
      <c r="Z7" s="1163"/>
      <c r="AA7" s="1163">
        <v>12868</v>
      </c>
      <c r="AB7" s="1163"/>
      <c r="AC7" s="1163"/>
      <c r="AD7" s="1163"/>
      <c r="AE7" s="1164"/>
      <c r="AF7" s="1165">
        <v>8886</v>
      </c>
      <c r="AG7" s="1166"/>
      <c r="AH7" s="1166"/>
      <c r="AI7" s="1166"/>
      <c r="AJ7" s="1167"/>
      <c r="AK7" s="1149">
        <v>5645</v>
      </c>
      <c r="AL7" s="1150"/>
      <c r="AM7" s="1150"/>
      <c r="AN7" s="1150"/>
      <c r="AO7" s="1150"/>
      <c r="AP7" s="1150">
        <v>13207</v>
      </c>
      <c r="AQ7" s="1150"/>
      <c r="AR7" s="1150"/>
      <c r="AS7" s="1150"/>
      <c r="AT7" s="1150"/>
      <c r="AU7" s="1151"/>
      <c r="AV7" s="1151"/>
      <c r="AW7" s="1151"/>
      <c r="AX7" s="1151"/>
      <c r="AY7" s="1152"/>
      <c r="AZ7" s="252"/>
      <c r="BA7" s="252"/>
      <c r="BB7" s="252"/>
      <c r="BC7" s="252"/>
      <c r="BD7" s="252"/>
      <c r="BE7" s="253"/>
      <c r="BF7" s="253"/>
      <c r="BG7" s="253"/>
      <c r="BH7" s="253"/>
      <c r="BI7" s="253"/>
      <c r="BJ7" s="253"/>
      <c r="BK7" s="253"/>
      <c r="BL7" s="253"/>
      <c r="BM7" s="253"/>
      <c r="BN7" s="253"/>
      <c r="BO7" s="253"/>
      <c r="BP7" s="253"/>
      <c r="BQ7" s="259">
        <v>1</v>
      </c>
      <c r="BR7" s="260"/>
      <c r="BS7" s="1153" t="s">
        <v>567</v>
      </c>
      <c r="BT7" s="1154"/>
      <c r="BU7" s="1154"/>
      <c r="BV7" s="1154"/>
      <c r="BW7" s="1154"/>
      <c r="BX7" s="1154"/>
      <c r="BY7" s="1154"/>
      <c r="BZ7" s="1154"/>
      <c r="CA7" s="1154"/>
      <c r="CB7" s="1154"/>
      <c r="CC7" s="1154"/>
      <c r="CD7" s="1154"/>
      <c r="CE7" s="1154"/>
      <c r="CF7" s="1154"/>
      <c r="CG7" s="1155"/>
      <c r="CH7" s="1146">
        <v>-3</v>
      </c>
      <c r="CI7" s="1147"/>
      <c r="CJ7" s="1147"/>
      <c r="CK7" s="1147"/>
      <c r="CL7" s="1148"/>
      <c r="CM7" s="1146">
        <v>162</v>
      </c>
      <c r="CN7" s="1147"/>
      <c r="CO7" s="1147"/>
      <c r="CP7" s="1147"/>
      <c r="CQ7" s="1148"/>
      <c r="CR7" s="1146">
        <v>50</v>
      </c>
      <c r="CS7" s="1147"/>
      <c r="CT7" s="1147"/>
      <c r="CU7" s="1147"/>
      <c r="CV7" s="1148"/>
      <c r="CW7" s="1146">
        <v>129</v>
      </c>
      <c r="CX7" s="1147"/>
      <c r="CY7" s="1147"/>
      <c r="CZ7" s="1147"/>
      <c r="DA7" s="1148"/>
      <c r="DB7" s="1146" t="s">
        <v>568</v>
      </c>
      <c r="DC7" s="1147"/>
      <c r="DD7" s="1147"/>
      <c r="DE7" s="1147"/>
      <c r="DF7" s="1148"/>
      <c r="DG7" s="1146" t="s">
        <v>568</v>
      </c>
      <c r="DH7" s="1147"/>
      <c r="DI7" s="1147"/>
      <c r="DJ7" s="1147"/>
      <c r="DK7" s="1148"/>
      <c r="DL7" s="1146" t="s">
        <v>568</v>
      </c>
      <c r="DM7" s="1147"/>
      <c r="DN7" s="1147"/>
      <c r="DO7" s="1147"/>
      <c r="DP7" s="1148"/>
      <c r="DQ7" s="1146" t="s">
        <v>568</v>
      </c>
      <c r="DR7" s="1147"/>
      <c r="DS7" s="1147"/>
      <c r="DT7" s="1147"/>
      <c r="DU7" s="1148"/>
      <c r="DV7" s="1173"/>
      <c r="DW7" s="1174"/>
      <c r="DX7" s="1174"/>
      <c r="DY7" s="1174"/>
      <c r="DZ7" s="1175"/>
      <c r="EA7" s="254"/>
    </row>
    <row r="8" spans="1:131" s="255" customFormat="1" ht="26.25" customHeight="1" x14ac:dyDescent="0.15">
      <c r="A8" s="261">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2"/>
      <c r="BA8" s="252"/>
      <c r="BB8" s="252"/>
      <c r="BC8" s="252"/>
      <c r="BD8" s="252"/>
      <c r="BE8" s="253"/>
      <c r="BF8" s="253"/>
      <c r="BG8" s="253"/>
      <c r="BH8" s="253"/>
      <c r="BI8" s="253"/>
      <c r="BJ8" s="253"/>
      <c r="BK8" s="253"/>
      <c r="BL8" s="253"/>
      <c r="BM8" s="253"/>
      <c r="BN8" s="253"/>
      <c r="BO8" s="253"/>
      <c r="BP8" s="253"/>
      <c r="BQ8" s="262">
        <v>2</v>
      </c>
      <c r="BR8" s="263"/>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4"/>
    </row>
    <row r="9" spans="1:131" s="255" customFormat="1" ht="26.25" customHeight="1" x14ac:dyDescent="0.15">
      <c r="A9" s="261">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2"/>
      <c r="BA9" s="252"/>
      <c r="BB9" s="252"/>
      <c r="BC9" s="252"/>
      <c r="BD9" s="252"/>
      <c r="BE9" s="253"/>
      <c r="BF9" s="253"/>
      <c r="BG9" s="253"/>
      <c r="BH9" s="253"/>
      <c r="BI9" s="253"/>
      <c r="BJ9" s="253"/>
      <c r="BK9" s="253"/>
      <c r="BL9" s="253"/>
      <c r="BM9" s="253"/>
      <c r="BN9" s="253"/>
      <c r="BO9" s="253"/>
      <c r="BP9" s="253"/>
      <c r="BQ9" s="262">
        <v>3</v>
      </c>
      <c r="BR9" s="263"/>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4"/>
    </row>
    <row r="10" spans="1:131" s="255" customFormat="1" ht="26.25" customHeight="1" x14ac:dyDescent="0.15">
      <c r="A10" s="261">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2"/>
      <c r="BA10" s="252"/>
      <c r="BB10" s="252"/>
      <c r="BC10" s="252"/>
      <c r="BD10" s="252"/>
      <c r="BE10" s="253"/>
      <c r="BF10" s="253"/>
      <c r="BG10" s="253"/>
      <c r="BH10" s="253"/>
      <c r="BI10" s="253"/>
      <c r="BJ10" s="253"/>
      <c r="BK10" s="253"/>
      <c r="BL10" s="253"/>
      <c r="BM10" s="253"/>
      <c r="BN10" s="253"/>
      <c r="BO10" s="253"/>
      <c r="BP10" s="253"/>
      <c r="BQ10" s="262">
        <v>4</v>
      </c>
      <c r="BR10" s="263"/>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4"/>
    </row>
    <row r="11" spans="1:131" s="255" customFormat="1" ht="26.25" customHeight="1" x14ac:dyDescent="0.15">
      <c r="A11" s="261">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2"/>
      <c r="BA11" s="252"/>
      <c r="BB11" s="252"/>
      <c r="BC11" s="252"/>
      <c r="BD11" s="252"/>
      <c r="BE11" s="253"/>
      <c r="BF11" s="253"/>
      <c r="BG11" s="253"/>
      <c r="BH11" s="253"/>
      <c r="BI11" s="253"/>
      <c r="BJ11" s="253"/>
      <c r="BK11" s="253"/>
      <c r="BL11" s="253"/>
      <c r="BM11" s="253"/>
      <c r="BN11" s="253"/>
      <c r="BO11" s="253"/>
      <c r="BP11" s="253"/>
      <c r="BQ11" s="262">
        <v>5</v>
      </c>
      <c r="BR11" s="263"/>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4"/>
    </row>
    <row r="12" spans="1:131" s="255" customFormat="1" ht="26.25" customHeight="1" x14ac:dyDescent="0.15">
      <c r="A12" s="261">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2"/>
      <c r="BA12" s="252"/>
      <c r="BB12" s="252"/>
      <c r="BC12" s="252"/>
      <c r="BD12" s="252"/>
      <c r="BE12" s="253"/>
      <c r="BF12" s="253"/>
      <c r="BG12" s="253"/>
      <c r="BH12" s="253"/>
      <c r="BI12" s="253"/>
      <c r="BJ12" s="253"/>
      <c r="BK12" s="253"/>
      <c r="BL12" s="253"/>
      <c r="BM12" s="253"/>
      <c r="BN12" s="253"/>
      <c r="BO12" s="253"/>
      <c r="BP12" s="253"/>
      <c r="BQ12" s="262">
        <v>6</v>
      </c>
      <c r="BR12" s="263"/>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4"/>
    </row>
    <row r="13" spans="1:131" s="255" customFormat="1" ht="26.25" customHeight="1" x14ac:dyDescent="0.15">
      <c r="A13" s="261">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2"/>
      <c r="BA13" s="252"/>
      <c r="BB13" s="252"/>
      <c r="BC13" s="252"/>
      <c r="BD13" s="252"/>
      <c r="BE13" s="253"/>
      <c r="BF13" s="253"/>
      <c r="BG13" s="253"/>
      <c r="BH13" s="253"/>
      <c r="BI13" s="253"/>
      <c r="BJ13" s="253"/>
      <c r="BK13" s="253"/>
      <c r="BL13" s="253"/>
      <c r="BM13" s="253"/>
      <c r="BN13" s="253"/>
      <c r="BO13" s="253"/>
      <c r="BP13" s="253"/>
      <c r="BQ13" s="262">
        <v>7</v>
      </c>
      <c r="BR13" s="263"/>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4"/>
    </row>
    <row r="14" spans="1:131" s="255" customFormat="1" ht="26.25" customHeight="1" x14ac:dyDescent="0.15">
      <c r="A14" s="261">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2"/>
      <c r="BA14" s="252"/>
      <c r="BB14" s="252"/>
      <c r="BC14" s="252"/>
      <c r="BD14" s="252"/>
      <c r="BE14" s="253"/>
      <c r="BF14" s="253"/>
      <c r="BG14" s="253"/>
      <c r="BH14" s="253"/>
      <c r="BI14" s="253"/>
      <c r="BJ14" s="253"/>
      <c r="BK14" s="253"/>
      <c r="BL14" s="253"/>
      <c r="BM14" s="253"/>
      <c r="BN14" s="253"/>
      <c r="BO14" s="253"/>
      <c r="BP14" s="253"/>
      <c r="BQ14" s="262">
        <v>8</v>
      </c>
      <c r="BR14" s="263"/>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4"/>
    </row>
    <row r="15" spans="1:131" s="255" customFormat="1" ht="26.25" customHeight="1" x14ac:dyDescent="0.15">
      <c r="A15" s="261">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2"/>
      <c r="BA15" s="252"/>
      <c r="BB15" s="252"/>
      <c r="BC15" s="252"/>
      <c r="BD15" s="252"/>
      <c r="BE15" s="253"/>
      <c r="BF15" s="253"/>
      <c r="BG15" s="253"/>
      <c r="BH15" s="253"/>
      <c r="BI15" s="253"/>
      <c r="BJ15" s="253"/>
      <c r="BK15" s="253"/>
      <c r="BL15" s="253"/>
      <c r="BM15" s="253"/>
      <c r="BN15" s="253"/>
      <c r="BO15" s="253"/>
      <c r="BP15" s="253"/>
      <c r="BQ15" s="262">
        <v>9</v>
      </c>
      <c r="BR15" s="263"/>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4"/>
    </row>
    <row r="16" spans="1:131" s="255" customFormat="1" ht="26.25" customHeight="1" x14ac:dyDescent="0.15">
      <c r="A16" s="261">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2"/>
      <c r="BA16" s="252"/>
      <c r="BB16" s="252"/>
      <c r="BC16" s="252"/>
      <c r="BD16" s="252"/>
      <c r="BE16" s="253"/>
      <c r="BF16" s="253"/>
      <c r="BG16" s="253"/>
      <c r="BH16" s="253"/>
      <c r="BI16" s="253"/>
      <c r="BJ16" s="253"/>
      <c r="BK16" s="253"/>
      <c r="BL16" s="253"/>
      <c r="BM16" s="253"/>
      <c r="BN16" s="253"/>
      <c r="BO16" s="253"/>
      <c r="BP16" s="253"/>
      <c r="BQ16" s="262">
        <v>10</v>
      </c>
      <c r="BR16" s="263"/>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4"/>
    </row>
    <row r="17" spans="1:131" s="255" customFormat="1" ht="26.25" customHeight="1" x14ac:dyDescent="0.15">
      <c r="A17" s="261">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2"/>
      <c r="BA17" s="252"/>
      <c r="BB17" s="252"/>
      <c r="BC17" s="252"/>
      <c r="BD17" s="252"/>
      <c r="BE17" s="253"/>
      <c r="BF17" s="253"/>
      <c r="BG17" s="253"/>
      <c r="BH17" s="253"/>
      <c r="BI17" s="253"/>
      <c r="BJ17" s="253"/>
      <c r="BK17" s="253"/>
      <c r="BL17" s="253"/>
      <c r="BM17" s="253"/>
      <c r="BN17" s="253"/>
      <c r="BO17" s="253"/>
      <c r="BP17" s="253"/>
      <c r="BQ17" s="262">
        <v>11</v>
      </c>
      <c r="BR17" s="263"/>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4"/>
    </row>
    <row r="18" spans="1:131" s="255" customFormat="1" ht="26.25" customHeight="1" x14ac:dyDescent="0.15">
      <c r="A18" s="261">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2"/>
      <c r="BA18" s="252"/>
      <c r="BB18" s="252"/>
      <c r="BC18" s="252"/>
      <c r="BD18" s="252"/>
      <c r="BE18" s="253"/>
      <c r="BF18" s="253"/>
      <c r="BG18" s="253"/>
      <c r="BH18" s="253"/>
      <c r="BI18" s="253"/>
      <c r="BJ18" s="253"/>
      <c r="BK18" s="253"/>
      <c r="BL18" s="253"/>
      <c r="BM18" s="253"/>
      <c r="BN18" s="253"/>
      <c r="BO18" s="253"/>
      <c r="BP18" s="253"/>
      <c r="BQ18" s="262">
        <v>12</v>
      </c>
      <c r="BR18" s="263"/>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4"/>
    </row>
    <row r="19" spans="1:131" s="255" customFormat="1" ht="26.25" customHeight="1" x14ac:dyDescent="0.15">
      <c r="A19" s="261">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2"/>
      <c r="BA19" s="252"/>
      <c r="BB19" s="252"/>
      <c r="BC19" s="252"/>
      <c r="BD19" s="252"/>
      <c r="BE19" s="253"/>
      <c r="BF19" s="253"/>
      <c r="BG19" s="253"/>
      <c r="BH19" s="253"/>
      <c r="BI19" s="253"/>
      <c r="BJ19" s="253"/>
      <c r="BK19" s="253"/>
      <c r="BL19" s="253"/>
      <c r="BM19" s="253"/>
      <c r="BN19" s="253"/>
      <c r="BO19" s="253"/>
      <c r="BP19" s="253"/>
      <c r="BQ19" s="262">
        <v>13</v>
      </c>
      <c r="BR19" s="263"/>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4"/>
    </row>
    <row r="20" spans="1:131" s="255" customFormat="1" ht="26.25" customHeight="1" x14ac:dyDescent="0.15">
      <c r="A20" s="261">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2"/>
      <c r="BA20" s="252"/>
      <c r="BB20" s="252"/>
      <c r="BC20" s="252"/>
      <c r="BD20" s="252"/>
      <c r="BE20" s="253"/>
      <c r="BF20" s="253"/>
      <c r="BG20" s="253"/>
      <c r="BH20" s="253"/>
      <c r="BI20" s="253"/>
      <c r="BJ20" s="253"/>
      <c r="BK20" s="253"/>
      <c r="BL20" s="253"/>
      <c r="BM20" s="253"/>
      <c r="BN20" s="253"/>
      <c r="BO20" s="253"/>
      <c r="BP20" s="253"/>
      <c r="BQ20" s="262">
        <v>14</v>
      </c>
      <c r="BR20" s="263"/>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4"/>
    </row>
    <row r="21" spans="1:131" s="255" customFormat="1" ht="26.25" customHeight="1" thickBot="1" x14ac:dyDescent="0.2">
      <c r="A21" s="261">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2"/>
      <c r="BA21" s="252"/>
      <c r="BB21" s="252"/>
      <c r="BC21" s="252"/>
      <c r="BD21" s="252"/>
      <c r="BE21" s="253"/>
      <c r="BF21" s="253"/>
      <c r="BG21" s="253"/>
      <c r="BH21" s="253"/>
      <c r="BI21" s="253"/>
      <c r="BJ21" s="253"/>
      <c r="BK21" s="253"/>
      <c r="BL21" s="253"/>
      <c r="BM21" s="253"/>
      <c r="BN21" s="253"/>
      <c r="BO21" s="253"/>
      <c r="BP21" s="253"/>
      <c r="BQ21" s="262">
        <v>15</v>
      </c>
      <c r="BR21" s="263"/>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4"/>
    </row>
    <row r="22" spans="1:131" s="255" customFormat="1" ht="26.25" customHeight="1" x14ac:dyDescent="0.15">
      <c r="A22" s="261">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383</v>
      </c>
      <c r="BA22" s="1093"/>
      <c r="BB22" s="1093"/>
      <c r="BC22" s="1093"/>
      <c r="BD22" s="1094"/>
      <c r="BE22" s="253"/>
      <c r="BF22" s="253"/>
      <c r="BG22" s="253"/>
      <c r="BH22" s="253"/>
      <c r="BI22" s="253"/>
      <c r="BJ22" s="253"/>
      <c r="BK22" s="253"/>
      <c r="BL22" s="253"/>
      <c r="BM22" s="253"/>
      <c r="BN22" s="253"/>
      <c r="BO22" s="253"/>
      <c r="BP22" s="253"/>
      <c r="BQ22" s="262">
        <v>16</v>
      </c>
      <c r="BR22" s="263"/>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26">
        <v>266809</v>
      </c>
      <c r="R23" s="1127"/>
      <c r="S23" s="1127"/>
      <c r="T23" s="1127"/>
      <c r="U23" s="1127"/>
      <c r="V23" s="1127">
        <v>253941</v>
      </c>
      <c r="W23" s="1127"/>
      <c r="X23" s="1127"/>
      <c r="Y23" s="1127"/>
      <c r="Z23" s="1127"/>
      <c r="AA23" s="1127">
        <v>12868</v>
      </c>
      <c r="AB23" s="1127"/>
      <c r="AC23" s="1127"/>
      <c r="AD23" s="1127"/>
      <c r="AE23" s="1128"/>
      <c r="AF23" s="1129">
        <v>8886</v>
      </c>
      <c r="AG23" s="1127"/>
      <c r="AH23" s="1127"/>
      <c r="AI23" s="1127"/>
      <c r="AJ23" s="1130"/>
      <c r="AK23" s="1131"/>
      <c r="AL23" s="1132"/>
      <c r="AM23" s="1132"/>
      <c r="AN23" s="1132"/>
      <c r="AO23" s="1132"/>
      <c r="AP23" s="1127">
        <v>13207</v>
      </c>
      <c r="AQ23" s="1127"/>
      <c r="AR23" s="1127"/>
      <c r="AS23" s="1127"/>
      <c r="AT23" s="1127"/>
      <c r="AU23" s="1133"/>
      <c r="AV23" s="1133"/>
      <c r="AW23" s="1133"/>
      <c r="AX23" s="1133"/>
      <c r="AY23" s="1134"/>
      <c r="AZ23" s="1123" t="s">
        <v>386</v>
      </c>
      <c r="BA23" s="1124"/>
      <c r="BB23" s="1124"/>
      <c r="BC23" s="1124"/>
      <c r="BD23" s="1125"/>
      <c r="BE23" s="253"/>
      <c r="BF23" s="253"/>
      <c r="BG23" s="253"/>
      <c r="BH23" s="253"/>
      <c r="BI23" s="253"/>
      <c r="BJ23" s="253"/>
      <c r="BK23" s="253"/>
      <c r="BL23" s="253"/>
      <c r="BM23" s="253"/>
      <c r="BN23" s="253"/>
      <c r="BO23" s="253"/>
      <c r="BP23" s="253"/>
      <c r="BQ23" s="262">
        <v>17</v>
      </c>
      <c r="BR23" s="263"/>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4"/>
    </row>
    <row r="24" spans="1:131" s="255" customFormat="1" ht="26.25" customHeight="1" x14ac:dyDescent="0.15">
      <c r="A24" s="1122" t="s">
        <v>387</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2"/>
      <c r="BA24" s="252"/>
      <c r="BB24" s="252"/>
      <c r="BC24" s="252"/>
      <c r="BD24" s="252"/>
      <c r="BE24" s="253"/>
      <c r="BF24" s="253"/>
      <c r="BG24" s="253"/>
      <c r="BH24" s="253"/>
      <c r="BI24" s="253"/>
      <c r="BJ24" s="253"/>
      <c r="BK24" s="253"/>
      <c r="BL24" s="253"/>
      <c r="BM24" s="253"/>
      <c r="BN24" s="253"/>
      <c r="BO24" s="253"/>
      <c r="BP24" s="253"/>
      <c r="BQ24" s="262">
        <v>18</v>
      </c>
      <c r="BR24" s="263"/>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4"/>
    </row>
    <row r="25" spans="1:131" s="247" customFormat="1" ht="26.25" customHeight="1" thickBot="1" x14ac:dyDescent="0.2">
      <c r="A25" s="1121" t="s">
        <v>388</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2"/>
      <c r="BK25" s="252"/>
      <c r="BL25" s="252"/>
      <c r="BM25" s="252"/>
      <c r="BN25" s="252"/>
      <c r="BO25" s="265"/>
      <c r="BP25" s="265"/>
      <c r="BQ25" s="262">
        <v>19</v>
      </c>
      <c r="BR25" s="263"/>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6"/>
    </row>
    <row r="26" spans="1:131" s="247" customFormat="1" ht="26.25" customHeight="1" x14ac:dyDescent="0.15">
      <c r="A26" s="1053" t="s">
        <v>365</v>
      </c>
      <c r="B26" s="1054"/>
      <c r="C26" s="1054"/>
      <c r="D26" s="1054"/>
      <c r="E26" s="1054"/>
      <c r="F26" s="1054"/>
      <c r="G26" s="1054"/>
      <c r="H26" s="1054"/>
      <c r="I26" s="1054"/>
      <c r="J26" s="1054"/>
      <c r="K26" s="1054"/>
      <c r="L26" s="1054"/>
      <c r="M26" s="1054"/>
      <c r="N26" s="1054"/>
      <c r="O26" s="1054"/>
      <c r="P26" s="1055"/>
      <c r="Q26" s="1059" t="s">
        <v>389</v>
      </c>
      <c r="R26" s="1060"/>
      <c r="S26" s="1060"/>
      <c r="T26" s="1060"/>
      <c r="U26" s="1061"/>
      <c r="V26" s="1059" t="s">
        <v>390</v>
      </c>
      <c r="W26" s="1060"/>
      <c r="X26" s="1060"/>
      <c r="Y26" s="1060"/>
      <c r="Z26" s="1061"/>
      <c r="AA26" s="1059" t="s">
        <v>391</v>
      </c>
      <c r="AB26" s="1060"/>
      <c r="AC26" s="1060"/>
      <c r="AD26" s="1060"/>
      <c r="AE26" s="1060"/>
      <c r="AF26" s="1117" t="s">
        <v>392</v>
      </c>
      <c r="AG26" s="1066"/>
      <c r="AH26" s="1066"/>
      <c r="AI26" s="1066"/>
      <c r="AJ26" s="1118"/>
      <c r="AK26" s="1060" t="s">
        <v>393</v>
      </c>
      <c r="AL26" s="1060"/>
      <c r="AM26" s="1060"/>
      <c r="AN26" s="1060"/>
      <c r="AO26" s="1061"/>
      <c r="AP26" s="1059" t="s">
        <v>394</v>
      </c>
      <c r="AQ26" s="1060"/>
      <c r="AR26" s="1060"/>
      <c r="AS26" s="1060"/>
      <c r="AT26" s="1061"/>
      <c r="AU26" s="1059" t="s">
        <v>395</v>
      </c>
      <c r="AV26" s="1060"/>
      <c r="AW26" s="1060"/>
      <c r="AX26" s="1060"/>
      <c r="AY26" s="1061"/>
      <c r="AZ26" s="1059" t="s">
        <v>396</v>
      </c>
      <c r="BA26" s="1060"/>
      <c r="BB26" s="1060"/>
      <c r="BC26" s="1060"/>
      <c r="BD26" s="1061"/>
      <c r="BE26" s="1059" t="s">
        <v>372</v>
      </c>
      <c r="BF26" s="1060"/>
      <c r="BG26" s="1060"/>
      <c r="BH26" s="1060"/>
      <c r="BI26" s="1075"/>
      <c r="BJ26" s="252"/>
      <c r="BK26" s="252"/>
      <c r="BL26" s="252"/>
      <c r="BM26" s="252"/>
      <c r="BN26" s="252"/>
      <c r="BO26" s="265"/>
      <c r="BP26" s="265"/>
      <c r="BQ26" s="262">
        <v>20</v>
      </c>
      <c r="BR26" s="263"/>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6"/>
    </row>
    <row r="27" spans="1:131" s="247"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2"/>
      <c r="BK27" s="252"/>
      <c r="BL27" s="252"/>
      <c r="BM27" s="252"/>
      <c r="BN27" s="252"/>
      <c r="BO27" s="265"/>
      <c r="BP27" s="265"/>
      <c r="BQ27" s="262">
        <v>21</v>
      </c>
      <c r="BR27" s="263"/>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6"/>
    </row>
    <row r="28" spans="1:131" s="247" customFormat="1" ht="26.25" customHeight="1" thickTop="1" x14ac:dyDescent="0.15">
      <c r="A28" s="266">
        <v>1</v>
      </c>
      <c r="B28" s="1108" t="s">
        <v>397</v>
      </c>
      <c r="C28" s="1109"/>
      <c r="D28" s="1109"/>
      <c r="E28" s="1109"/>
      <c r="F28" s="1109"/>
      <c r="G28" s="1109"/>
      <c r="H28" s="1109"/>
      <c r="I28" s="1109"/>
      <c r="J28" s="1109"/>
      <c r="K28" s="1109"/>
      <c r="L28" s="1109"/>
      <c r="M28" s="1109"/>
      <c r="N28" s="1109"/>
      <c r="O28" s="1109"/>
      <c r="P28" s="1110"/>
      <c r="Q28" s="1111">
        <v>67960</v>
      </c>
      <c r="R28" s="1112"/>
      <c r="S28" s="1112"/>
      <c r="T28" s="1112"/>
      <c r="U28" s="1112"/>
      <c r="V28" s="1112">
        <v>67338</v>
      </c>
      <c r="W28" s="1112"/>
      <c r="X28" s="1112"/>
      <c r="Y28" s="1112"/>
      <c r="Z28" s="1112"/>
      <c r="AA28" s="1112">
        <v>622</v>
      </c>
      <c r="AB28" s="1112"/>
      <c r="AC28" s="1112"/>
      <c r="AD28" s="1112"/>
      <c r="AE28" s="1113"/>
      <c r="AF28" s="1114">
        <v>622</v>
      </c>
      <c r="AG28" s="1112"/>
      <c r="AH28" s="1112"/>
      <c r="AI28" s="1112"/>
      <c r="AJ28" s="1115"/>
      <c r="AK28" s="1116">
        <v>7761</v>
      </c>
      <c r="AL28" s="1104"/>
      <c r="AM28" s="1104"/>
      <c r="AN28" s="1104"/>
      <c r="AO28" s="1104"/>
      <c r="AP28" s="1104" t="s">
        <v>566</v>
      </c>
      <c r="AQ28" s="1104"/>
      <c r="AR28" s="1104"/>
      <c r="AS28" s="1104"/>
      <c r="AT28" s="1104"/>
      <c r="AU28" s="1104" t="s">
        <v>566</v>
      </c>
      <c r="AV28" s="1104"/>
      <c r="AW28" s="1104"/>
      <c r="AX28" s="1104"/>
      <c r="AY28" s="1104"/>
      <c r="AZ28" s="1105" t="s">
        <v>566</v>
      </c>
      <c r="BA28" s="1105"/>
      <c r="BB28" s="1105"/>
      <c r="BC28" s="1105"/>
      <c r="BD28" s="1105"/>
      <c r="BE28" s="1106"/>
      <c r="BF28" s="1106"/>
      <c r="BG28" s="1106"/>
      <c r="BH28" s="1106"/>
      <c r="BI28" s="1107"/>
      <c r="BJ28" s="252"/>
      <c r="BK28" s="252"/>
      <c r="BL28" s="252"/>
      <c r="BM28" s="252"/>
      <c r="BN28" s="252"/>
      <c r="BO28" s="265"/>
      <c r="BP28" s="265"/>
      <c r="BQ28" s="262">
        <v>22</v>
      </c>
      <c r="BR28" s="263"/>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6"/>
    </row>
    <row r="29" spans="1:131" s="247" customFormat="1" ht="26.25" customHeight="1" x14ac:dyDescent="0.15">
      <c r="A29" s="266">
        <v>2</v>
      </c>
      <c r="B29" s="1095" t="s">
        <v>398</v>
      </c>
      <c r="C29" s="1096"/>
      <c r="D29" s="1096"/>
      <c r="E29" s="1096"/>
      <c r="F29" s="1096"/>
      <c r="G29" s="1096"/>
      <c r="H29" s="1096"/>
      <c r="I29" s="1096"/>
      <c r="J29" s="1096"/>
      <c r="K29" s="1096"/>
      <c r="L29" s="1096"/>
      <c r="M29" s="1096"/>
      <c r="N29" s="1096"/>
      <c r="O29" s="1096"/>
      <c r="P29" s="1097"/>
      <c r="Q29" s="1101">
        <v>43649</v>
      </c>
      <c r="R29" s="1102"/>
      <c r="S29" s="1102"/>
      <c r="T29" s="1102"/>
      <c r="U29" s="1102"/>
      <c r="V29" s="1102">
        <v>42121</v>
      </c>
      <c r="W29" s="1102"/>
      <c r="X29" s="1102"/>
      <c r="Y29" s="1102"/>
      <c r="Z29" s="1102"/>
      <c r="AA29" s="1102">
        <v>1528</v>
      </c>
      <c r="AB29" s="1102"/>
      <c r="AC29" s="1102"/>
      <c r="AD29" s="1102"/>
      <c r="AE29" s="1103"/>
      <c r="AF29" s="1077">
        <v>1528</v>
      </c>
      <c r="AG29" s="1078"/>
      <c r="AH29" s="1078"/>
      <c r="AI29" s="1078"/>
      <c r="AJ29" s="1079"/>
      <c r="AK29" s="1031">
        <v>6674</v>
      </c>
      <c r="AL29" s="1022"/>
      <c r="AM29" s="1022"/>
      <c r="AN29" s="1022"/>
      <c r="AO29" s="1022"/>
      <c r="AP29" s="1022" t="s">
        <v>566</v>
      </c>
      <c r="AQ29" s="1022"/>
      <c r="AR29" s="1022"/>
      <c r="AS29" s="1022"/>
      <c r="AT29" s="1022"/>
      <c r="AU29" s="1022" t="s">
        <v>566</v>
      </c>
      <c r="AV29" s="1022"/>
      <c r="AW29" s="1022"/>
      <c r="AX29" s="1022"/>
      <c r="AY29" s="1022"/>
      <c r="AZ29" s="1100" t="s">
        <v>566</v>
      </c>
      <c r="BA29" s="1100"/>
      <c r="BB29" s="1100"/>
      <c r="BC29" s="1100"/>
      <c r="BD29" s="1100"/>
      <c r="BE29" s="1090"/>
      <c r="BF29" s="1090"/>
      <c r="BG29" s="1090"/>
      <c r="BH29" s="1090"/>
      <c r="BI29" s="1091"/>
      <c r="BJ29" s="252"/>
      <c r="BK29" s="252"/>
      <c r="BL29" s="252"/>
      <c r="BM29" s="252"/>
      <c r="BN29" s="252"/>
      <c r="BO29" s="265"/>
      <c r="BP29" s="265"/>
      <c r="BQ29" s="262">
        <v>23</v>
      </c>
      <c r="BR29" s="263"/>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6"/>
    </row>
    <row r="30" spans="1:131" s="247" customFormat="1" ht="26.25" customHeight="1" x14ac:dyDescent="0.15">
      <c r="A30" s="266">
        <v>3</v>
      </c>
      <c r="B30" s="1095" t="s">
        <v>399</v>
      </c>
      <c r="C30" s="1096"/>
      <c r="D30" s="1096"/>
      <c r="E30" s="1096"/>
      <c r="F30" s="1096"/>
      <c r="G30" s="1096"/>
      <c r="H30" s="1096"/>
      <c r="I30" s="1096"/>
      <c r="J30" s="1096"/>
      <c r="K30" s="1096"/>
      <c r="L30" s="1096"/>
      <c r="M30" s="1096"/>
      <c r="N30" s="1096"/>
      <c r="O30" s="1096"/>
      <c r="P30" s="1097"/>
      <c r="Q30" s="1101">
        <v>13174</v>
      </c>
      <c r="R30" s="1102"/>
      <c r="S30" s="1102"/>
      <c r="T30" s="1102"/>
      <c r="U30" s="1102"/>
      <c r="V30" s="1102">
        <v>12997</v>
      </c>
      <c r="W30" s="1102"/>
      <c r="X30" s="1102"/>
      <c r="Y30" s="1102"/>
      <c r="Z30" s="1102"/>
      <c r="AA30" s="1102">
        <v>177</v>
      </c>
      <c r="AB30" s="1102"/>
      <c r="AC30" s="1102"/>
      <c r="AD30" s="1102"/>
      <c r="AE30" s="1103"/>
      <c r="AF30" s="1077">
        <v>177</v>
      </c>
      <c r="AG30" s="1078"/>
      <c r="AH30" s="1078"/>
      <c r="AI30" s="1078"/>
      <c r="AJ30" s="1079"/>
      <c r="AK30" s="1031">
        <v>6922</v>
      </c>
      <c r="AL30" s="1022"/>
      <c r="AM30" s="1022"/>
      <c r="AN30" s="1022"/>
      <c r="AO30" s="1022"/>
      <c r="AP30" s="1022" t="s">
        <v>566</v>
      </c>
      <c r="AQ30" s="1022"/>
      <c r="AR30" s="1022"/>
      <c r="AS30" s="1022"/>
      <c r="AT30" s="1022"/>
      <c r="AU30" s="1022" t="s">
        <v>566</v>
      </c>
      <c r="AV30" s="1022"/>
      <c r="AW30" s="1022"/>
      <c r="AX30" s="1022"/>
      <c r="AY30" s="1022"/>
      <c r="AZ30" s="1100" t="s">
        <v>566</v>
      </c>
      <c r="BA30" s="1100"/>
      <c r="BB30" s="1100"/>
      <c r="BC30" s="1100"/>
      <c r="BD30" s="1100"/>
      <c r="BE30" s="1090"/>
      <c r="BF30" s="1090"/>
      <c r="BG30" s="1090"/>
      <c r="BH30" s="1090"/>
      <c r="BI30" s="1091"/>
      <c r="BJ30" s="252"/>
      <c r="BK30" s="252"/>
      <c r="BL30" s="252"/>
      <c r="BM30" s="252"/>
      <c r="BN30" s="252"/>
      <c r="BO30" s="265"/>
      <c r="BP30" s="265"/>
      <c r="BQ30" s="262">
        <v>24</v>
      </c>
      <c r="BR30" s="263"/>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6"/>
    </row>
    <row r="31" spans="1:131" s="247" customFormat="1" ht="26.25" customHeight="1" x14ac:dyDescent="0.15">
      <c r="A31" s="266">
        <v>4</v>
      </c>
      <c r="B31" s="1095"/>
      <c r="C31" s="1096"/>
      <c r="D31" s="1096"/>
      <c r="E31" s="1096"/>
      <c r="F31" s="1096"/>
      <c r="G31" s="1096"/>
      <c r="H31" s="1096"/>
      <c r="I31" s="1096"/>
      <c r="J31" s="1096"/>
      <c r="K31" s="1096"/>
      <c r="L31" s="1096"/>
      <c r="M31" s="1096"/>
      <c r="N31" s="1096"/>
      <c r="O31" s="1096"/>
      <c r="P31" s="1097"/>
      <c r="Q31" s="1101"/>
      <c r="R31" s="1102"/>
      <c r="S31" s="1102"/>
      <c r="T31" s="1102"/>
      <c r="U31" s="1102"/>
      <c r="V31" s="1102"/>
      <c r="W31" s="1102"/>
      <c r="X31" s="1102"/>
      <c r="Y31" s="1102"/>
      <c r="Z31" s="1102"/>
      <c r="AA31" s="1102"/>
      <c r="AB31" s="1102"/>
      <c r="AC31" s="1102"/>
      <c r="AD31" s="1102"/>
      <c r="AE31" s="1103"/>
      <c r="AF31" s="1077"/>
      <c r="AG31" s="1078"/>
      <c r="AH31" s="1078"/>
      <c r="AI31" s="1078"/>
      <c r="AJ31" s="1079"/>
      <c r="AK31" s="1031"/>
      <c r="AL31" s="1022"/>
      <c r="AM31" s="1022"/>
      <c r="AN31" s="1022"/>
      <c r="AO31" s="1022"/>
      <c r="AP31" s="1022"/>
      <c r="AQ31" s="1022"/>
      <c r="AR31" s="1022"/>
      <c r="AS31" s="1022"/>
      <c r="AT31" s="1022"/>
      <c r="AU31" s="1022"/>
      <c r="AV31" s="1022"/>
      <c r="AW31" s="1022"/>
      <c r="AX31" s="1022"/>
      <c r="AY31" s="1022"/>
      <c r="AZ31" s="1100"/>
      <c r="BA31" s="1100"/>
      <c r="BB31" s="1100"/>
      <c r="BC31" s="1100"/>
      <c r="BD31" s="1100"/>
      <c r="BE31" s="1090"/>
      <c r="BF31" s="1090"/>
      <c r="BG31" s="1090"/>
      <c r="BH31" s="1090"/>
      <c r="BI31" s="1091"/>
      <c r="BJ31" s="252"/>
      <c r="BK31" s="252"/>
      <c r="BL31" s="252"/>
      <c r="BM31" s="252"/>
      <c r="BN31" s="252"/>
      <c r="BO31" s="265"/>
      <c r="BP31" s="265"/>
      <c r="BQ31" s="262">
        <v>25</v>
      </c>
      <c r="BR31" s="263"/>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6"/>
    </row>
    <row r="32" spans="1:131" s="247" customFormat="1" ht="26.25" customHeight="1" x14ac:dyDescent="0.15">
      <c r="A32" s="266">
        <v>5</v>
      </c>
      <c r="B32" s="1095"/>
      <c r="C32" s="1096"/>
      <c r="D32" s="1096"/>
      <c r="E32" s="1096"/>
      <c r="F32" s="1096"/>
      <c r="G32" s="1096"/>
      <c r="H32" s="1096"/>
      <c r="I32" s="1096"/>
      <c r="J32" s="1096"/>
      <c r="K32" s="1096"/>
      <c r="L32" s="1096"/>
      <c r="M32" s="1096"/>
      <c r="N32" s="1096"/>
      <c r="O32" s="1096"/>
      <c r="P32" s="1097"/>
      <c r="Q32" s="1101"/>
      <c r="R32" s="1102"/>
      <c r="S32" s="1102"/>
      <c r="T32" s="1102"/>
      <c r="U32" s="1102"/>
      <c r="V32" s="1102"/>
      <c r="W32" s="1102"/>
      <c r="X32" s="1102"/>
      <c r="Y32" s="1102"/>
      <c r="Z32" s="1102"/>
      <c r="AA32" s="1102"/>
      <c r="AB32" s="1102"/>
      <c r="AC32" s="1102"/>
      <c r="AD32" s="1102"/>
      <c r="AE32" s="1103"/>
      <c r="AF32" s="1077"/>
      <c r="AG32" s="1078"/>
      <c r="AH32" s="1078"/>
      <c r="AI32" s="1078"/>
      <c r="AJ32" s="1079"/>
      <c r="AK32" s="1031"/>
      <c r="AL32" s="1022"/>
      <c r="AM32" s="1022"/>
      <c r="AN32" s="1022"/>
      <c r="AO32" s="1022"/>
      <c r="AP32" s="1022"/>
      <c r="AQ32" s="1022"/>
      <c r="AR32" s="1022"/>
      <c r="AS32" s="1022"/>
      <c r="AT32" s="1022"/>
      <c r="AU32" s="1022"/>
      <c r="AV32" s="1022"/>
      <c r="AW32" s="1022"/>
      <c r="AX32" s="1022"/>
      <c r="AY32" s="1022"/>
      <c r="AZ32" s="1100"/>
      <c r="BA32" s="1100"/>
      <c r="BB32" s="1100"/>
      <c r="BC32" s="1100"/>
      <c r="BD32" s="1100"/>
      <c r="BE32" s="1090"/>
      <c r="BF32" s="1090"/>
      <c r="BG32" s="1090"/>
      <c r="BH32" s="1090"/>
      <c r="BI32" s="1091"/>
      <c r="BJ32" s="252"/>
      <c r="BK32" s="252"/>
      <c r="BL32" s="252"/>
      <c r="BM32" s="252"/>
      <c r="BN32" s="252"/>
      <c r="BO32" s="265"/>
      <c r="BP32" s="265"/>
      <c r="BQ32" s="262">
        <v>26</v>
      </c>
      <c r="BR32" s="263"/>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6"/>
    </row>
    <row r="33" spans="1:131" s="247" customFormat="1" ht="26.25" customHeight="1" x14ac:dyDescent="0.15">
      <c r="A33" s="266">
        <v>6</v>
      </c>
      <c r="B33" s="1095"/>
      <c r="C33" s="1096"/>
      <c r="D33" s="1096"/>
      <c r="E33" s="1096"/>
      <c r="F33" s="1096"/>
      <c r="G33" s="1096"/>
      <c r="H33" s="1096"/>
      <c r="I33" s="1096"/>
      <c r="J33" s="1096"/>
      <c r="K33" s="1096"/>
      <c r="L33" s="1096"/>
      <c r="M33" s="1096"/>
      <c r="N33" s="1096"/>
      <c r="O33" s="1096"/>
      <c r="P33" s="1097"/>
      <c r="Q33" s="1101"/>
      <c r="R33" s="1102"/>
      <c r="S33" s="1102"/>
      <c r="T33" s="1102"/>
      <c r="U33" s="1102"/>
      <c r="V33" s="1102"/>
      <c r="W33" s="1102"/>
      <c r="X33" s="1102"/>
      <c r="Y33" s="1102"/>
      <c r="Z33" s="1102"/>
      <c r="AA33" s="1102"/>
      <c r="AB33" s="1102"/>
      <c r="AC33" s="1102"/>
      <c r="AD33" s="1102"/>
      <c r="AE33" s="1103"/>
      <c r="AF33" s="1077"/>
      <c r="AG33" s="1078"/>
      <c r="AH33" s="1078"/>
      <c r="AI33" s="1078"/>
      <c r="AJ33" s="1079"/>
      <c r="AK33" s="1031"/>
      <c r="AL33" s="1022"/>
      <c r="AM33" s="1022"/>
      <c r="AN33" s="1022"/>
      <c r="AO33" s="1022"/>
      <c r="AP33" s="1022"/>
      <c r="AQ33" s="1022"/>
      <c r="AR33" s="1022"/>
      <c r="AS33" s="1022"/>
      <c r="AT33" s="1022"/>
      <c r="AU33" s="1022"/>
      <c r="AV33" s="1022"/>
      <c r="AW33" s="1022"/>
      <c r="AX33" s="1022"/>
      <c r="AY33" s="1022"/>
      <c r="AZ33" s="1100"/>
      <c r="BA33" s="1100"/>
      <c r="BB33" s="1100"/>
      <c r="BC33" s="1100"/>
      <c r="BD33" s="1100"/>
      <c r="BE33" s="1090"/>
      <c r="BF33" s="1090"/>
      <c r="BG33" s="1090"/>
      <c r="BH33" s="1090"/>
      <c r="BI33" s="1091"/>
      <c r="BJ33" s="252"/>
      <c r="BK33" s="252"/>
      <c r="BL33" s="252"/>
      <c r="BM33" s="252"/>
      <c r="BN33" s="252"/>
      <c r="BO33" s="265"/>
      <c r="BP33" s="265"/>
      <c r="BQ33" s="262">
        <v>27</v>
      </c>
      <c r="BR33" s="263"/>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6"/>
    </row>
    <row r="34" spans="1:131" s="247" customFormat="1" ht="26.25" customHeight="1" x14ac:dyDescent="0.15">
      <c r="A34" s="266">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1"/>
      <c r="AL34" s="1022"/>
      <c r="AM34" s="1022"/>
      <c r="AN34" s="1022"/>
      <c r="AO34" s="1022"/>
      <c r="AP34" s="1022"/>
      <c r="AQ34" s="1022"/>
      <c r="AR34" s="1022"/>
      <c r="AS34" s="1022"/>
      <c r="AT34" s="1022"/>
      <c r="AU34" s="1022"/>
      <c r="AV34" s="1022"/>
      <c r="AW34" s="1022"/>
      <c r="AX34" s="1022"/>
      <c r="AY34" s="1022"/>
      <c r="AZ34" s="1100"/>
      <c r="BA34" s="1100"/>
      <c r="BB34" s="1100"/>
      <c r="BC34" s="1100"/>
      <c r="BD34" s="1100"/>
      <c r="BE34" s="1090"/>
      <c r="BF34" s="1090"/>
      <c r="BG34" s="1090"/>
      <c r="BH34" s="1090"/>
      <c r="BI34" s="1091"/>
      <c r="BJ34" s="252"/>
      <c r="BK34" s="252"/>
      <c r="BL34" s="252"/>
      <c r="BM34" s="252"/>
      <c r="BN34" s="252"/>
      <c r="BO34" s="265"/>
      <c r="BP34" s="265"/>
      <c r="BQ34" s="262">
        <v>28</v>
      </c>
      <c r="BR34" s="263"/>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6"/>
    </row>
    <row r="35" spans="1:131" s="247" customFormat="1" ht="26.25" customHeight="1" x14ac:dyDescent="0.15">
      <c r="A35" s="266">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1"/>
      <c r="AL35" s="1022"/>
      <c r="AM35" s="1022"/>
      <c r="AN35" s="1022"/>
      <c r="AO35" s="1022"/>
      <c r="AP35" s="1022"/>
      <c r="AQ35" s="1022"/>
      <c r="AR35" s="1022"/>
      <c r="AS35" s="1022"/>
      <c r="AT35" s="1022"/>
      <c r="AU35" s="1022"/>
      <c r="AV35" s="1022"/>
      <c r="AW35" s="1022"/>
      <c r="AX35" s="1022"/>
      <c r="AY35" s="1022"/>
      <c r="AZ35" s="1100"/>
      <c r="BA35" s="1100"/>
      <c r="BB35" s="1100"/>
      <c r="BC35" s="1100"/>
      <c r="BD35" s="1100"/>
      <c r="BE35" s="1090"/>
      <c r="BF35" s="1090"/>
      <c r="BG35" s="1090"/>
      <c r="BH35" s="1090"/>
      <c r="BI35" s="1091"/>
      <c r="BJ35" s="252"/>
      <c r="BK35" s="252"/>
      <c r="BL35" s="252"/>
      <c r="BM35" s="252"/>
      <c r="BN35" s="252"/>
      <c r="BO35" s="265"/>
      <c r="BP35" s="265"/>
      <c r="BQ35" s="262">
        <v>29</v>
      </c>
      <c r="BR35" s="263"/>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6"/>
    </row>
    <row r="36" spans="1:131" s="247" customFormat="1" ht="26.25" customHeight="1" x14ac:dyDescent="0.15">
      <c r="A36" s="266">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1"/>
      <c r="AL36" s="1022"/>
      <c r="AM36" s="1022"/>
      <c r="AN36" s="1022"/>
      <c r="AO36" s="1022"/>
      <c r="AP36" s="1022"/>
      <c r="AQ36" s="1022"/>
      <c r="AR36" s="1022"/>
      <c r="AS36" s="1022"/>
      <c r="AT36" s="1022"/>
      <c r="AU36" s="1022"/>
      <c r="AV36" s="1022"/>
      <c r="AW36" s="1022"/>
      <c r="AX36" s="1022"/>
      <c r="AY36" s="1022"/>
      <c r="AZ36" s="1100"/>
      <c r="BA36" s="1100"/>
      <c r="BB36" s="1100"/>
      <c r="BC36" s="1100"/>
      <c r="BD36" s="1100"/>
      <c r="BE36" s="1090"/>
      <c r="BF36" s="1090"/>
      <c r="BG36" s="1090"/>
      <c r="BH36" s="1090"/>
      <c r="BI36" s="1091"/>
      <c r="BJ36" s="252"/>
      <c r="BK36" s="252"/>
      <c r="BL36" s="252"/>
      <c r="BM36" s="252"/>
      <c r="BN36" s="252"/>
      <c r="BO36" s="265"/>
      <c r="BP36" s="265"/>
      <c r="BQ36" s="262">
        <v>30</v>
      </c>
      <c r="BR36" s="263"/>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6"/>
    </row>
    <row r="37" spans="1:131" s="247" customFormat="1" ht="26.25" customHeight="1" x14ac:dyDescent="0.15">
      <c r="A37" s="266">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1"/>
      <c r="AL37" s="1022"/>
      <c r="AM37" s="1022"/>
      <c r="AN37" s="1022"/>
      <c r="AO37" s="1022"/>
      <c r="AP37" s="1022"/>
      <c r="AQ37" s="1022"/>
      <c r="AR37" s="1022"/>
      <c r="AS37" s="1022"/>
      <c r="AT37" s="1022"/>
      <c r="AU37" s="1022"/>
      <c r="AV37" s="1022"/>
      <c r="AW37" s="1022"/>
      <c r="AX37" s="1022"/>
      <c r="AY37" s="1022"/>
      <c r="AZ37" s="1100"/>
      <c r="BA37" s="1100"/>
      <c r="BB37" s="1100"/>
      <c r="BC37" s="1100"/>
      <c r="BD37" s="1100"/>
      <c r="BE37" s="1090"/>
      <c r="BF37" s="1090"/>
      <c r="BG37" s="1090"/>
      <c r="BH37" s="1090"/>
      <c r="BI37" s="1091"/>
      <c r="BJ37" s="252"/>
      <c r="BK37" s="252"/>
      <c r="BL37" s="252"/>
      <c r="BM37" s="252"/>
      <c r="BN37" s="252"/>
      <c r="BO37" s="265"/>
      <c r="BP37" s="265"/>
      <c r="BQ37" s="262">
        <v>31</v>
      </c>
      <c r="BR37" s="263"/>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6"/>
    </row>
    <row r="38" spans="1:131" s="247" customFormat="1" ht="26.25" customHeight="1" x14ac:dyDescent="0.15">
      <c r="A38" s="266">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1"/>
      <c r="AL38" s="1022"/>
      <c r="AM38" s="1022"/>
      <c r="AN38" s="1022"/>
      <c r="AO38" s="1022"/>
      <c r="AP38" s="1022"/>
      <c r="AQ38" s="1022"/>
      <c r="AR38" s="1022"/>
      <c r="AS38" s="1022"/>
      <c r="AT38" s="1022"/>
      <c r="AU38" s="1022"/>
      <c r="AV38" s="1022"/>
      <c r="AW38" s="1022"/>
      <c r="AX38" s="1022"/>
      <c r="AY38" s="1022"/>
      <c r="AZ38" s="1100"/>
      <c r="BA38" s="1100"/>
      <c r="BB38" s="1100"/>
      <c r="BC38" s="1100"/>
      <c r="BD38" s="1100"/>
      <c r="BE38" s="1090"/>
      <c r="BF38" s="1090"/>
      <c r="BG38" s="1090"/>
      <c r="BH38" s="1090"/>
      <c r="BI38" s="1091"/>
      <c r="BJ38" s="252"/>
      <c r="BK38" s="252"/>
      <c r="BL38" s="252"/>
      <c r="BM38" s="252"/>
      <c r="BN38" s="252"/>
      <c r="BO38" s="265"/>
      <c r="BP38" s="265"/>
      <c r="BQ38" s="262">
        <v>32</v>
      </c>
      <c r="BR38" s="263"/>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6"/>
    </row>
    <row r="39" spans="1:131" s="247" customFormat="1" ht="26.25" customHeight="1" x14ac:dyDescent="0.15">
      <c r="A39" s="266">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1"/>
      <c r="AL39" s="1022"/>
      <c r="AM39" s="1022"/>
      <c r="AN39" s="1022"/>
      <c r="AO39" s="1022"/>
      <c r="AP39" s="1022"/>
      <c r="AQ39" s="1022"/>
      <c r="AR39" s="1022"/>
      <c r="AS39" s="1022"/>
      <c r="AT39" s="1022"/>
      <c r="AU39" s="1022"/>
      <c r="AV39" s="1022"/>
      <c r="AW39" s="1022"/>
      <c r="AX39" s="1022"/>
      <c r="AY39" s="1022"/>
      <c r="AZ39" s="1100"/>
      <c r="BA39" s="1100"/>
      <c r="BB39" s="1100"/>
      <c r="BC39" s="1100"/>
      <c r="BD39" s="1100"/>
      <c r="BE39" s="1090"/>
      <c r="BF39" s="1090"/>
      <c r="BG39" s="1090"/>
      <c r="BH39" s="1090"/>
      <c r="BI39" s="1091"/>
      <c r="BJ39" s="252"/>
      <c r="BK39" s="252"/>
      <c r="BL39" s="252"/>
      <c r="BM39" s="252"/>
      <c r="BN39" s="252"/>
      <c r="BO39" s="265"/>
      <c r="BP39" s="265"/>
      <c r="BQ39" s="262">
        <v>33</v>
      </c>
      <c r="BR39" s="263"/>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6"/>
    </row>
    <row r="40" spans="1:131" s="247" customFormat="1" ht="26.25" customHeight="1" x14ac:dyDescent="0.15">
      <c r="A40" s="261">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1"/>
      <c r="AL40" s="1022"/>
      <c r="AM40" s="1022"/>
      <c r="AN40" s="1022"/>
      <c r="AO40" s="1022"/>
      <c r="AP40" s="1022"/>
      <c r="AQ40" s="1022"/>
      <c r="AR40" s="1022"/>
      <c r="AS40" s="1022"/>
      <c r="AT40" s="1022"/>
      <c r="AU40" s="1022"/>
      <c r="AV40" s="1022"/>
      <c r="AW40" s="1022"/>
      <c r="AX40" s="1022"/>
      <c r="AY40" s="1022"/>
      <c r="AZ40" s="1100"/>
      <c r="BA40" s="1100"/>
      <c r="BB40" s="1100"/>
      <c r="BC40" s="1100"/>
      <c r="BD40" s="1100"/>
      <c r="BE40" s="1090"/>
      <c r="BF40" s="1090"/>
      <c r="BG40" s="1090"/>
      <c r="BH40" s="1090"/>
      <c r="BI40" s="1091"/>
      <c r="BJ40" s="252"/>
      <c r="BK40" s="252"/>
      <c r="BL40" s="252"/>
      <c r="BM40" s="252"/>
      <c r="BN40" s="252"/>
      <c r="BO40" s="265"/>
      <c r="BP40" s="265"/>
      <c r="BQ40" s="262">
        <v>34</v>
      </c>
      <c r="BR40" s="263"/>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6"/>
    </row>
    <row r="41" spans="1:131" s="247" customFormat="1" ht="26.25" customHeight="1" x14ac:dyDescent="0.15">
      <c r="A41" s="261">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1"/>
      <c r="AL41" s="1022"/>
      <c r="AM41" s="1022"/>
      <c r="AN41" s="1022"/>
      <c r="AO41" s="1022"/>
      <c r="AP41" s="1022"/>
      <c r="AQ41" s="1022"/>
      <c r="AR41" s="1022"/>
      <c r="AS41" s="1022"/>
      <c r="AT41" s="1022"/>
      <c r="AU41" s="1022"/>
      <c r="AV41" s="1022"/>
      <c r="AW41" s="1022"/>
      <c r="AX41" s="1022"/>
      <c r="AY41" s="1022"/>
      <c r="AZ41" s="1100"/>
      <c r="BA41" s="1100"/>
      <c r="BB41" s="1100"/>
      <c r="BC41" s="1100"/>
      <c r="BD41" s="1100"/>
      <c r="BE41" s="1090"/>
      <c r="BF41" s="1090"/>
      <c r="BG41" s="1090"/>
      <c r="BH41" s="1090"/>
      <c r="BI41" s="1091"/>
      <c r="BJ41" s="252"/>
      <c r="BK41" s="252"/>
      <c r="BL41" s="252"/>
      <c r="BM41" s="252"/>
      <c r="BN41" s="252"/>
      <c r="BO41" s="265"/>
      <c r="BP41" s="265"/>
      <c r="BQ41" s="262">
        <v>35</v>
      </c>
      <c r="BR41" s="263"/>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6"/>
    </row>
    <row r="42" spans="1:131" s="247" customFormat="1" ht="26.25" customHeight="1" x14ac:dyDescent="0.15">
      <c r="A42" s="261">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1"/>
      <c r="AL42" s="1022"/>
      <c r="AM42" s="1022"/>
      <c r="AN42" s="1022"/>
      <c r="AO42" s="1022"/>
      <c r="AP42" s="1022"/>
      <c r="AQ42" s="1022"/>
      <c r="AR42" s="1022"/>
      <c r="AS42" s="1022"/>
      <c r="AT42" s="1022"/>
      <c r="AU42" s="1022"/>
      <c r="AV42" s="1022"/>
      <c r="AW42" s="1022"/>
      <c r="AX42" s="1022"/>
      <c r="AY42" s="1022"/>
      <c r="AZ42" s="1100"/>
      <c r="BA42" s="1100"/>
      <c r="BB42" s="1100"/>
      <c r="BC42" s="1100"/>
      <c r="BD42" s="1100"/>
      <c r="BE42" s="1090"/>
      <c r="BF42" s="1090"/>
      <c r="BG42" s="1090"/>
      <c r="BH42" s="1090"/>
      <c r="BI42" s="1091"/>
      <c r="BJ42" s="252"/>
      <c r="BK42" s="252"/>
      <c r="BL42" s="252"/>
      <c r="BM42" s="252"/>
      <c r="BN42" s="252"/>
      <c r="BO42" s="265"/>
      <c r="BP42" s="265"/>
      <c r="BQ42" s="262">
        <v>36</v>
      </c>
      <c r="BR42" s="263"/>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6"/>
    </row>
    <row r="43" spans="1:131" s="247" customFormat="1" ht="26.25" customHeight="1" x14ac:dyDescent="0.15">
      <c r="A43" s="261">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1"/>
      <c r="AL43" s="1022"/>
      <c r="AM43" s="1022"/>
      <c r="AN43" s="1022"/>
      <c r="AO43" s="1022"/>
      <c r="AP43" s="1022"/>
      <c r="AQ43" s="1022"/>
      <c r="AR43" s="1022"/>
      <c r="AS43" s="1022"/>
      <c r="AT43" s="1022"/>
      <c r="AU43" s="1022"/>
      <c r="AV43" s="1022"/>
      <c r="AW43" s="1022"/>
      <c r="AX43" s="1022"/>
      <c r="AY43" s="1022"/>
      <c r="AZ43" s="1100"/>
      <c r="BA43" s="1100"/>
      <c r="BB43" s="1100"/>
      <c r="BC43" s="1100"/>
      <c r="BD43" s="1100"/>
      <c r="BE43" s="1090"/>
      <c r="BF43" s="1090"/>
      <c r="BG43" s="1090"/>
      <c r="BH43" s="1090"/>
      <c r="BI43" s="1091"/>
      <c r="BJ43" s="252"/>
      <c r="BK43" s="252"/>
      <c r="BL43" s="252"/>
      <c r="BM43" s="252"/>
      <c r="BN43" s="252"/>
      <c r="BO43" s="265"/>
      <c r="BP43" s="265"/>
      <c r="BQ43" s="262">
        <v>37</v>
      </c>
      <c r="BR43" s="263"/>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6"/>
    </row>
    <row r="44" spans="1:131" s="247" customFormat="1" ht="26.25" customHeight="1" x14ac:dyDescent="0.15">
      <c r="A44" s="261">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1"/>
      <c r="AL44" s="1022"/>
      <c r="AM44" s="1022"/>
      <c r="AN44" s="1022"/>
      <c r="AO44" s="1022"/>
      <c r="AP44" s="1022"/>
      <c r="AQ44" s="1022"/>
      <c r="AR44" s="1022"/>
      <c r="AS44" s="1022"/>
      <c r="AT44" s="1022"/>
      <c r="AU44" s="1022"/>
      <c r="AV44" s="1022"/>
      <c r="AW44" s="1022"/>
      <c r="AX44" s="1022"/>
      <c r="AY44" s="1022"/>
      <c r="AZ44" s="1100"/>
      <c r="BA44" s="1100"/>
      <c r="BB44" s="1100"/>
      <c r="BC44" s="1100"/>
      <c r="BD44" s="1100"/>
      <c r="BE44" s="1090"/>
      <c r="BF44" s="1090"/>
      <c r="BG44" s="1090"/>
      <c r="BH44" s="1090"/>
      <c r="BI44" s="1091"/>
      <c r="BJ44" s="252"/>
      <c r="BK44" s="252"/>
      <c r="BL44" s="252"/>
      <c r="BM44" s="252"/>
      <c r="BN44" s="252"/>
      <c r="BO44" s="265"/>
      <c r="BP44" s="265"/>
      <c r="BQ44" s="262">
        <v>38</v>
      </c>
      <c r="BR44" s="263"/>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6"/>
    </row>
    <row r="45" spans="1:131" s="247" customFormat="1" ht="26.25" customHeight="1" x14ac:dyDescent="0.15">
      <c r="A45" s="261">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1"/>
      <c r="AL45" s="1022"/>
      <c r="AM45" s="1022"/>
      <c r="AN45" s="1022"/>
      <c r="AO45" s="1022"/>
      <c r="AP45" s="1022"/>
      <c r="AQ45" s="1022"/>
      <c r="AR45" s="1022"/>
      <c r="AS45" s="1022"/>
      <c r="AT45" s="1022"/>
      <c r="AU45" s="1022"/>
      <c r="AV45" s="1022"/>
      <c r="AW45" s="1022"/>
      <c r="AX45" s="1022"/>
      <c r="AY45" s="1022"/>
      <c r="AZ45" s="1100"/>
      <c r="BA45" s="1100"/>
      <c r="BB45" s="1100"/>
      <c r="BC45" s="1100"/>
      <c r="BD45" s="1100"/>
      <c r="BE45" s="1090"/>
      <c r="BF45" s="1090"/>
      <c r="BG45" s="1090"/>
      <c r="BH45" s="1090"/>
      <c r="BI45" s="1091"/>
      <c r="BJ45" s="252"/>
      <c r="BK45" s="252"/>
      <c r="BL45" s="252"/>
      <c r="BM45" s="252"/>
      <c r="BN45" s="252"/>
      <c r="BO45" s="265"/>
      <c r="BP45" s="265"/>
      <c r="BQ45" s="262">
        <v>39</v>
      </c>
      <c r="BR45" s="263"/>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6"/>
    </row>
    <row r="46" spans="1:131" s="247" customFormat="1" ht="26.25" customHeight="1" x14ac:dyDescent="0.15">
      <c r="A46" s="261">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1"/>
      <c r="AL46" s="1022"/>
      <c r="AM46" s="1022"/>
      <c r="AN46" s="1022"/>
      <c r="AO46" s="1022"/>
      <c r="AP46" s="1022"/>
      <c r="AQ46" s="1022"/>
      <c r="AR46" s="1022"/>
      <c r="AS46" s="1022"/>
      <c r="AT46" s="1022"/>
      <c r="AU46" s="1022"/>
      <c r="AV46" s="1022"/>
      <c r="AW46" s="1022"/>
      <c r="AX46" s="1022"/>
      <c r="AY46" s="1022"/>
      <c r="AZ46" s="1100"/>
      <c r="BA46" s="1100"/>
      <c r="BB46" s="1100"/>
      <c r="BC46" s="1100"/>
      <c r="BD46" s="1100"/>
      <c r="BE46" s="1090"/>
      <c r="BF46" s="1090"/>
      <c r="BG46" s="1090"/>
      <c r="BH46" s="1090"/>
      <c r="BI46" s="1091"/>
      <c r="BJ46" s="252"/>
      <c r="BK46" s="252"/>
      <c r="BL46" s="252"/>
      <c r="BM46" s="252"/>
      <c r="BN46" s="252"/>
      <c r="BO46" s="265"/>
      <c r="BP46" s="265"/>
      <c r="BQ46" s="262">
        <v>40</v>
      </c>
      <c r="BR46" s="263"/>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6"/>
    </row>
    <row r="47" spans="1:131" s="247" customFormat="1" ht="26.25" customHeight="1" x14ac:dyDescent="0.15">
      <c r="A47" s="261">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1"/>
      <c r="AL47" s="1022"/>
      <c r="AM47" s="1022"/>
      <c r="AN47" s="1022"/>
      <c r="AO47" s="1022"/>
      <c r="AP47" s="1022"/>
      <c r="AQ47" s="1022"/>
      <c r="AR47" s="1022"/>
      <c r="AS47" s="1022"/>
      <c r="AT47" s="1022"/>
      <c r="AU47" s="1022"/>
      <c r="AV47" s="1022"/>
      <c r="AW47" s="1022"/>
      <c r="AX47" s="1022"/>
      <c r="AY47" s="1022"/>
      <c r="AZ47" s="1100"/>
      <c r="BA47" s="1100"/>
      <c r="BB47" s="1100"/>
      <c r="BC47" s="1100"/>
      <c r="BD47" s="1100"/>
      <c r="BE47" s="1090"/>
      <c r="BF47" s="1090"/>
      <c r="BG47" s="1090"/>
      <c r="BH47" s="1090"/>
      <c r="BI47" s="1091"/>
      <c r="BJ47" s="252"/>
      <c r="BK47" s="252"/>
      <c r="BL47" s="252"/>
      <c r="BM47" s="252"/>
      <c r="BN47" s="252"/>
      <c r="BO47" s="265"/>
      <c r="BP47" s="265"/>
      <c r="BQ47" s="262">
        <v>41</v>
      </c>
      <c r="BR47" s="263"/>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6"/>
    </row>
    <row r="48" spans="1:131" s="247" customFormat="1" ht="26.25" customHeight="1" x14ac:dyDescent="0.15">
      <c r="A48" s="261">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1"/>
      <c r="AL48" s="1022"/>
      <c r="AM48" s="1022"/>
      <c r="AN48" s="1022"/>
      <c r="AO48" s="1022"/>
      <c r="AP48" s="1022"/>
      <c r="AQ48" s="1022"/>
      <c r="AR48" s="1022"/>
      <c r="AS48" s="1022"/>
      <c r="AT48" s="1022"/>
      <c r="AU48" s="1022"/>
      <c r="AV48" s="1022"/>
      <c r="AW48" s="1022"/>
      <c r="AX48" s="1022"/>
      <c r="AY48" s="1022"/>
      <c r="AZ48" s="1100"/>
      <c r="BA48" s="1100"/>
      <c r="BB48" s="1100"/>
      <c r="BC48" s="1100"/>
      <c r="BD48" s="1100"/>
      <c r="BE48" s="1090"/>
      <c r="BF48" s="1090"/>
      <c r="BG48" s="1090"/>
      <c r="BH48" s="1090"/>
      <c r="BI48" s="1091"/>
      <c r="BJ48" s="252"/>
      <c r="BK48" s="252"/>
      <c r="BL48" s="252"/>
      <c r="BM48" s="252"/>
      <c r="BN48" s="252"/>
      <c r="BO48" s="265"/>
      <c r="BP48" s="265"/>
      <c r="BQ48" s="262">
        <v>42</v>
      </c>
      <c r="BR48" s="263"/>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6"/>
    </row>
    <row r="49" spans="1:131" s="247" customFormat="1" ht="26.25" customHeight="1" x14ac:dyDescent="0.15">
      <c r="A49" s="261">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1"/>
      <c r="AL49" s="1022"/>
      <c r="AM49" s="1022"/>
      <c r="AN49" s="1022"/>
      <c r="AO49" s="1022"/>
      <c r="AP49" s="1022"/>
      <c r="AQ49" s="1022"/>
      <c r="AR49" s="1022"/>
      <c r="AS49" s="1022"/>
      <c r="AT49" s="1022"/>
      <c r="AU49" s="1022"/>
      <c r="AV49" s="1022"/>
      <c r="AW49" s="1022"/>
      <c r="AX49" s="1022"/>
      <c r="AY49" s="1022"/>
      <c r="AZ49" s="1100"/>
      <c r="BA49" s="1100"/>
      <c r="BB49" s="1100"/>
      <c r="BC49" s="1100"/>
      <c r="BD49" s="1100"/>
      <c r="BE49" s="1090"/>
      <c r="BF49" s="1090"/>
      <c r="BG49" s="1090"/>
      <c r="BH49" s="1090"/>
      <c r="BI49" s="1091"/>
      <c r="BJ49" s="252"/>
      <c r="BK49" s="252"/>
      <c r="BL49" s="252"/>
      <c r="BM49" s="252"/>
      <c r="BN49" s="252"/>
      <c r="BO49" s="265"/>
      <c r="BP49" s="265"/>
      <c r="BQ49" s="262">
        <v>43</v>
      </c>
      <c r="BR49" s="263"/>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6"/>
    </row>
    <row r="50" spans="1:131" s="247" customFormat="1" ht="26.25" customHeight="1" x14ac:dyDescent="0.15">
      <c r="A50" s="261">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2"/>
      <c r="BK50" s="252"/>
      <c r="BL50" s="252"/>
      <c r="BM50" s="252"/>
      <c r="BN50" s="252"/>
      <c r="BO50" s="265"/>
      <c r="BP50" s="265"/>
      <c r="BQ50" s="262">
        <v>44</v>
      </c>
      <c r="BR50" s="263"/>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6"/>
    </row>
    <row r="51" spans="1:131" s="247" customFormat="1" ht="26.25" customHeight="1" x14ac:dyDescent="0.15">
      <c r="A51" s="261">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2"/>
      <c r="BK51" s="252"/>
      <c r="BL51" s="252"/>
      <c r="BM51" s="252"/>
      <c r="BN51" s="252"/>
      <c r="BO51" s="265"/>
      <c r="BP51" s="265"/>
      <c r="BQ51" s="262">
        <v>45</v>
      </c>
      <c r="BR51" s="263"/>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6"/>
    </row>
    <row r="52" spans="1:131" s="247" customFormat="1" ht="26.25" customHeight="1" x14ac:dyDescent="0.15">
      <c r="A52" s="261">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2"/>
      <c r="BK52" s="252"/>
      <c r="BL52" s="252"/>
      <c r="BM52" s="252"/>
      <c r="BN52" s="252"/>
      <c r="BO52" s="265"/>
      <c r="BP52" s="265"/>
      <c r="BQ52" s="262">
        <v>46</v>
      </c>
      <c r="BR52" s="263"/>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6"/>
    </row>
    <row r="53" spans="1:131" s="247" customFormat="1" ht="26.25" customHeight="1" x14ac:dyDescent="0.15">
      <c r="A53" s="261">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2"/>
      <c r="BK53" s="252"/>
      <c r="BL53" s="252"/>
      <c r="BM53" s="252"/>
      <c r="BN53" s="252"/>
      <c r="BO53" s="265"/>
      <c r="BP53" s="265"/>
      <c r="BQ53" s="262">
        <v>47</v>
      </c>
      <c r="BR53" s="263"/>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6"/>
    </row>
    <row r="54" spans="1:131" s="247" customFormat="1" ht="26.25" customHeight="1" x14ac:dyDescent="0.15">
      <c r="A54" s="261">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2"/>
      <c r="BK54" s="252"/>
      <c r="BL54" s="252"/>
      <c r="BM54" s="252"/>
      <c r="BN54" s="252"/>
      <c r="BO54" s="265"/>
      <c r="BP54" s="265"/>
      <c r="BQ54" s="262">
        <v>48</v>
      </c>
      <c r="BR54" s="263"/>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6"/>
    </row>
    <row r="55" spans="1:131" s="247" customFormat="1" ht="26.25" customHeight="1" x14ac:dyDescent="0.15">
      <c r="A55" s="261">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2"/>
      <c r="BK55" s="252"/>
      <c r="BL55" s="252"/>
      <c r="BM55" s="252"/>
      <c r="BN55" s="252"/>
      <c r="BO55" s="265"/>
      <c r="BP55" s="265"/>
      <c r="BQ55" s="262">
        <v>49</v>
      </c>
      <c r="BR55" s="263"/>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6"/>
    </row>
    <row r="56" spans="1:131" s="247" customFormat="1" ht="26.25" customHeight="1" x14ac:dyDescent="0.15">
      <c r="A56" s="261">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2"/>
      <c r="BK56" s="252"/>
      <c r="BL56" s="252"/>
      <c r="BM56" s="252"/>
      <c r="BN56" s="252"/>
      <c r="BO56" s="265"/>
      <c r="BP56" s="265"/>
      <c r="BQ56" s="262">
        <v>50</v>
      </c>
      <c r="BR56" s="263"/>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6"/>
    </row>
    <row r="57" spans="1:131" s="247" customFormat="1" ht="26.25" customHeight="1" x14ac:dyDescent="0.15">
      <c r="A57" s="261">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2"/>
      <c r="BK57" s="252"/>
      <c r="BL57" s="252"/>
      <c r="BM57" s="252"/>
      <c r="BN57" s="252"/>
      <c r="BO57" s="265"/>
      <c r="BP57" s="265"/>
      <c r="BQ57" s="262">
        <v>51</v>
      </c>
      <c r="BR57" s="263"/>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6"/>
    </row>
    <row r="58" spans="1:131" s="247" customFormat="1" ht="26.25" customHeight="1" x14ac:dyDescent="0.15">
      <c r="A58" s="261">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2"/>
      <c r="BK58" s="252"/>
      <c r="BL58" s="252"/>
      <c r="BM58" s="252"/>
      <c r="BN58" s="252"/>
      <c r="BO58" s="265"/>
      <c r="BP58" s="265"/>
      <c r="BQ58" s="262">
        <v>52</v>
      </c>
      <c r="BR58" s="263"/>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6"/>
    </row>
    <row r="59" spans="1:131" s="247" customFormat="1" ht="26.25" customHeight="1" x14ac:dyDescent="0.15">
      <c r="A59" s="261">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2"/>
      <c r="BK59" s="252"/>
      <c r="BL59" s="252"/>
      <c r="BM59" s="252"/>
      <c r="BN59" s="252"/>
      <c r="BO59" s="265"/>
      <c r="BP59" s="265"/>
      <c r="BQ59" s="262">
        <v>53</v>
      </c>
      <c r="BR59" s="263"/>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6"/>
    </row>
    <row r="60" spans="1:131" s="247" customFormat="1" ht="26.25" customHeight="1" x14ac:dyDescent="0.15">
      <c r="A60" s="261">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2"/>
      <c r="BK60" s="252"/>
      <c r="BL60" s="252"/>
      <c r="BM60" s="252"/>
      <c r="BN60" s="252"/>
      <c r="BO60" s="265"/>
      <c r="BP60" s="265"/>
      <c r="BQ60" s="262">
        <v>54</v>
      </c>
      <c r="BR60" s="263"/>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6"/>
    </row>
    <row r="61" spans="1:131" s="247" customFormat="1" ht="26.25" customHeight="1" thickBot="1" x14ac:dyDescent="0.2">
      <c r="A61" s="261">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2"/>
      <c r="BK61" s="252"/>
      <c r="BL61" s="252"/>
      <c r="BM61" s="252"/>
      <c r="BN61" s="252"/>
      <c r="BO61" s="265"/>
      <c r="BP61" s="265"/>
      <c r="BQ61" s="262">
        <v>55</v>
      </c>
      <c r="BR61" s="263"/>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6"/>
    </row>
    <row r="62" spans="1:131" s="247" customFormat="1" ht="26.25" customHeight="1" x14ac:dyDescent="0.15">
      <c r="A62" s="261">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400</v>
      </c>
      <c r="BK62" s="1093"/>
      <c r="BL62" s="1093"/>
      <c r="BM62" s="1093"/>
      <c r="BN62" s="1094"/>
      <c r="BO62" s="265"/>
      <c r="BP62" s="265"/>
      <c r="BQ62" s="262">
        <v>56</v>
      </c>
      <c r="BR62" s="263"/>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6"/>
    </row>
    <row r="63" spans="1:131" s="247" customFormat="1" ht="26.25" customHeight="1" thickBot="1" x14ac:dyDescent="0.2">
      <c r="A63" s="264" t="s">
        <v>384</v>
      </c>
      <c r="B63" s="995" t="s">
        <v>401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6"/>
      <c r="AF63" s="1087">
        <v>2327</v>
      </c>
      <c r="AG63" s="1010"/>
      <c r="AH63" s="1010"/>
      <c r="AI63" s="1010"/>
      <c r="AJ63" s="1088"/>
      <c r="AK63" s="1089"/>
      <c r="AL63" s="1014"/>
      <c r="AM63" s="1014"/>
      <c r="AN63" s="1014"/>
      <c r="AO63" s="1014"/>
      <c r="AP63" s="1010"/>
      <c r="AQ63" s="1010"/>
      <c r="AR63" s="1010"/>
      <c r="AS63" s="1010"/>
      <c r="AT63" s="1010"/>
      <c r="AU63" s="1010"/>
      <c r="AV63" s="1010"/>
      <c r="AW63" s="1010"/>
      <c r="AX63" s="1010"/>
      <c r="AY63" s="1010"/>
      <c r="AZ63" s="1083"/>
      <c r="BA63" s="1083"/>
      <c r="BB63" s="1083"/>
      <c r="BC63" s="1083"/>
      <c r="BD63" s="1083"/>
      <c r="BE63" s="1011"/>
      <c r="BF63" s="1011"/>
      <c r="BG63" s="1011"/>
      <c r="BH63" s="1011"/>
      <c r="BI63" s="1012"/>
      <c r="BJ63" s="1084" t="s">
        <v>402</v>
      </c>
      <c r="BK63" s="1002"/>
      <c r="BL63" s="1002"/>
      <c r="BM63" s="1002"/>
      <c r="BN63" s="1085"/>
      <c r="BO63" s="265"/>
      <c r="BP63" s="265"/>
      <c r="BQ63" s="262">
        <v>57</v>
      </c>
      <c r="BR63" s="263"/>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6"/>
    </row>
    <row r="66" spans="1:131" s="247" customFormat="1" ht="26.25" customHeight="1" x14ac:dyDescent="0.15">
      <c r="A66" s="1053" t="s">
        <v>404</v>
      </c>
      <c r="B66" s="1054"/>
      <c r="C66" s="1054"/>
      <c r="D66" s="1054"/>
      <c r="E66" s="1054"/>
      <c r="F66" s="1054"/>
      <c r="G66" s="1054"/>
      <c r="H66" s="1054"/>
      <c r="I66" s="1054"/>
      <c r="J66" s="1054"/>
      <c r="K66" s="1054"/>
      <c r="L66" s="1054"/>
      <c r="M66" s="1054"/>
      <c r="N66" s="1054"/>
      <c r="O66" s="1054"/>
      <c r="P66" s="1055"/>
      <c r="Q66" s="1059" t="s">
        <v>405</v>
      </c>
      <c r="R66" s="1060"/>
      <c r="S66" s="1060"/>
      <c r="T66" s="1060"/>
      <c r="U66" s="1061"/>
      <c r="V66" s="1059" t="s">
        <v>406</v>
      </c>
      <c r="W66" s="1060"/>
      <c r="X66" s="1060"/>
      <c r="Y66" s="1060"/>
      <c r="Z66" s="1061"/>
      <c r="AA66" s="1059" t="s">
        <v>407</v>
      </c>
      <c r="AB66" s="1060"/>
      <c r="AC66" s="1060"/>
      <c r="AD66" s="1060"/>
      <c r="AE66" s="1061"/>
      <c r="AF66" s="1065" t="s">
        <v>408</v>
      </c>
      <c r="AG66" s="1066"/>
      <c r="AH66" s="1066"/>
      <c r="AI66" s="1066"/>
      <c r="AJ66" s="1067"/>
      <c r="AK66" s="1059" t="s">
        <v>409</v>
      </c>
      <c r="AL66" s="1054"/>
      <c r="AM66" s="1054"/>
      <c r="AN66" s="1054"/>
      <c r="AO66" s="1055"/>
      <c r="AP66" s="1059" t="s">
        <v>410</v>
      </c>
      <c r="AQ66" s="1060"/>
      <c r="AR66" s="1060"/>
      <c r="AS66" s="1060"/>
      <c r="AT66" s="1061"/>
      <c r="AU66" s="1059" t="s">
        <v>411</v>
      </c>
      <c r="AV66" s="1060"/>
      <c r="AW66" s="1060"/>
      <c r="AX66" s="1060"/>
      <c r="AY66" s="1061"/>
      <c r="AZ66" s="1059" t="s">
        <v>372</v>
      </c>
      <c r="BA66" s="1060"/>
      <c r="BB66" s="1060"/>
      <c r="BC66" s="1060"/>
      <c r="BD66" s="1075"/>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43" t="s">
        <v>569</v>
      </c>
      <c r="C68" s="1044"/>
      <c r="D68" s="1044"/>
      <c r="E68" s="1044"/>
      <c r="F68" s="1044"/>
      <c r="G68" s="1044"/>
      <c r="H68" s="1044"/>
      <c r="I68" s="1044"/>
      <c r="J68" s="1044"/>
      <c r="K68" s="1044"/>
      <c r="L68" s="1044"/>
      <c r="M68" s="1044"/>
      <c r="N68" s="1044"/>
      <c r="O68" s="1044"/>
      <c r="P68" s="1045"/>
      <c r="Q68" s="1046">
        <v>7961</v>
      </c>
      <c r="R68" s="1038"/>
      <c r="S68" s="1038"/>
      <c r="T68" s="1038"/>
      <c r="U68" s="1039"/>
      <c r="V68" s="1037">
        <v>7475</v>
      </c>
      <c r="W68" s="1038"/>
      <c r="X68" s="1038"/>
      <c r="Y68" s="1038"/>
      <c r="Z68" s="1039"/>
      <c r="AA68" s="1037">
        <v>486</v>
      </c>
      <c r="AB68" s="1038"/>
      <c r="AC68" s="1038"/>
      <c r="AD68" s="1038"/>
      <c r="AE68" s="1039"/>
      <c r="AF68" s="1037">
        <v>486</v>
      </c>
      <c r="AG68" s="1038"/>
      <c r="AH68" s="1038"/>
      <c r="AI68" s="1038"/>
      <c r="AJ68" s="1039"/>
      <c r="AK68" s="1037">
        <v>9</v>
      </c>
      <c r="AL68" s="1038"/>
      <c r="AM68" s="1038"/>
      <c r="AN68" s="1038"/>
      <c r="AO68" s="1039"/>
      <c r="AP68" s="1037">
        <v>4476</v>
      </c>
      <c r="AQ68" s="1038"/>
      <c r="AR68" s="1038"/>
      <c r="AS68" s="1038"/>
      <c r="AT68" s="1039"/>
      <c r="AU68" s="1037">
        <v>192</v>
      </c>
      <c r="AV68" s="1038"/>
      <c r="AW68" s="1038"/>
      <c r="AX68" s="1038"/>
      <c r="AY68" s="1039"/>
      <c r="AZ68" s="1040"/>
      <c r="BA68" s="1041"/>
      <c r="BB68" s="1041"/>
      <c r="BC68" s="1041"/>
      <c r="BD68" s="1042"/>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570</v>
      </c>
      <c r="C69" s="1026"/>
      <c r="D69" s="1026"/>
      <c r="E69" s="1026"/>
      <c r="F69" s="1026"/>
      <c r="G69" s="1026"/>
      <c r="H69" s="1026"/>
      <c r="I69" s="1026"/>
      <c r="J69" s="1026"/>
      <c r="K69" s="1026"/>
      <c r="L69" s="1026"/>
      <c r="M69" s="1026"/>
      <c r="N69" s="1026"/>
      <c r="O69" s="1026"/>
      <c r="P69" s="1027"/>
      <c r="Q69" s="1029">
        <v>144168</v>
      </c>
      <c r="R69" s="1030"/>
      <c r="S69" s="1030"/>
      <c r="T69" s="1030"/>
      <c r="U69" s="1031"/>
      <c r="V69" s="1032">
        <v>138019</v>
      </c>
      <c r="W69" s="1030"/>
      <c r="X69" s="1030"/>
      <c r="Y69" s="1030"/>
      <c r="Z69" s="1031"/>
      <c r="AA69" s="1032">
        <v>6149</v>
      </c>
      <c r="AB69" s="1030"/>
      <c r="AC69" s="1030"/>
      <c r="AD69" s="1030"/>
      <c r="AE69" s="1031"/>
      <c r="AF69" s="1032">
        <v>32354</v>
      </c>
      <c r="AG69" s="1030"/>
      <c r="AH69" s="1030"/>
      <c r="AI69" s="1030"/>
      <c r="AJ69" s="1031"/>
      <c r="AK69" s="1032" t="s">
        <v>574</v>
      </c>
      <c r="AL69" s="1030"/>
      <c r="AM69" s="1030"/>
      <c r="AN69" s="1030"/>
      <c r="AO69" s="1031"/>
      <c r="AP69" s="1032" t="s">
        <v>574</v>
      </c>
      <c r="AQ69" s="1030"/>
      <c r="AR69" s="1030"/>
      <c r="AS69" s="1030"/>
      <c r="AT69" s="1031"/>
      <c r="AU69" s="1032" t="s">
        <v>574</v>
      </c>
      <c r="AV69" s="1030"/>
      <c r="AW69" s="1030"/>
      <c r="AX69" s="1030"/>
      <c r="AY69" s="1031"/>
      <c r="AZ69" s="1033" t="s">
        <v>575</v>
      </c>
      <c r="BA69" s="1034"/>
      <c r="BB69" s="1034"/>
      <c r="BC69" s="1034"/>
      <c r="BD69" s="1035"/>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571</v>
      </c>
      <c r="C70" s="1026"/>
      <c r="D70" s="1026"/>
      <c r="E70" s="1026"/>
      <c r="F70" s="1026"/>
      <c r="G70" s="1026"/>
      <c r="H70" s="1026"/>
      <c r="I70" s="1026"/>
      <c r="J70" s="1026"/>
      <c r="K70" s="1026"/>
      <c r="L70" s="1026"/>
      <c r="M70" s="1026"/>
      <c r="N70" s="1026"/>
      <c r="O70" s="1026"/>
      <c r="P70" s="1027"/>
      <c r="Q70" s="1029">
        <v>76940</v>
      </c>
      <c r="R70" s="1030"/>
      <c r="S70" s="1030"/>
      <c r="T70" s="1030"/>
      <c r="U70" s="1031"/>
      <c r="V70" s="1032">
        <v>73165</v>
      </c>
      <c r="W70" s="1030"/>
      <c r="X70" s="1030"/>
      <c r="Y70" s="1030"/>
      <c r="Z70" s="1031"/>
      <c r="AA70" s="1032">
        <v>3775</v>
      </c>
      <c r="AB70" s="1030"/>
      <c r="AC70" s="1030"/>
      <c r="AD70" s="1030"/>
      <c r="AE70" s="1031"/>
      <c r="AF70" s="1032">
        <v>3775</v>
      </c>
      <c r="AG70" s="1030"/>
      <c r="AH70" s="1030"/>
      <c r="AI70" s="1030"/>
      <c r="AJ70" s="1031"/>
      <c r="AK70" s="1032">
        <v>7300</v>
      </c>
      <c r="AL70" s="1030"/>
      <c r="AM70" s="1030"/>
      <c r="AN70" s="1030"/>
      <c r="AO70" s="1031"/>
      <c r="AP70" s="1032">
        <v>42318</v>
      </c>
      <c r="AQ70" s="1030"/>
      <c r="AR70" s="1030"/>
      <c r="AS70" s="1030"/>
      <c r="AT70" s="1031"/>
      <c r="AU70" s="1032">
        <v>2031</v>
      </c>
      <c r="AV70" s="1030"/>
      <c r="AW70" s="1030"/>
      <c r="AX70" s="1030"/>
      <c r="AY70" s="1031"/>
      <c r="AZ70" s="1033"/>
      <c r="BA70" s="1034"/>
      <c r="BB70" s="1034"/>
      <c r="BC70" s="1034"/>
      <c r="BD70" s="1035"/>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572</v>
      </c>
      <c r="C71" s="1026"/>
      <c r="D71" s="1026"/>
      <c r="E71" s="1026"/>
      <c r="F71" s="1026"/>
      <c r="G71" s="1026"/>
      <c r="H71" s="1026"/>
      <c r="I71" s="1026"/>
      <c r="J71" s="1026"/>
      <c r="K71" s="1026"/>
      <c r="L71" s="1026"/>
      <c r="M71" s="1026"/>
      <c r="N71" s="1026"/>
      <c r="O71" s="1026"/>
      <c r="P71" s="1027"/>
      <c r="Q71" s="1029">
        <v>6933</v>
      </c>
      <c r="R71" s="1030"/>
      <c r="S71" s="1030"/>
      <c r="T71" s="1030"/>
      <c r="U71" s="1031"/>
      <c r="V71" s="1032">
        <v>6850</v>
      </c>
      <c r="W71" s="1030"/>
      <c r="X71" s="1030"/>
      <c r="Y71" s="1030"/>
      <c r="Z71" s="1031"/>
      <c r="AA71" s="1032">
        <v>82</v>
      </c>
      <c r="AB71" s="1030"/>
      <c r="AC71" s="1030"/>
      <c r="AD71" s="1030"/>
      <c r="AE71" s="1031"/>
      <c r="AF71" s="1032">
        <v>82</v>
      </c>
      <c r="AG71" s="1030"/>
      <c r="AH71" s="1030"/>
      <c r="AI71" s="1030"/>
      <c r="AJ71" s="1031"/>
      <c r="AK71" s="1032">
        <v>2485</v>
      </c>
      <c r="AL71" s="1030"/>
      <c r="AM71" s="1030"/>
      <c r="AN71" s="1030"/>
      <c r="AO71" s="1031"/>
      <c r="AP71" s="1032" t="s">
        <v>576</v>
      </c>
      <c r="AQ71" s="1030"/>
      <c r="AR71" s="1030"/>
      <c r="AS71" s="1030"/>
      <c r="AT71" s="1031"/>
      <c r="AU71" s="1032" t="s">
        <v>574</v>
      </c>
      <c r="AV71" s="1030"/>
      <c r="AW71" s="1030"/>
      <c r="AX71" s="1030"/>
      <c r="AY71" s="1031"/>
      <c r="AZ71" s="1033"/>
      <c r="BA71" s="1034"/>
      <c r="BB71" s="1034"/>
      <c r="BC71" s="1034"/>
      <c r="BD71" s="1035"/>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45.75" customHeight="1" x14ac:dyDescent="0.15">
      <c r="A72" s="261">
        <v>5</v>
      </c>
      <c r="B72" s="1036" t="s">
        <v>573</v>
      </c>
      <c r="C72" s="1026"/>
      <c r="D72" s="1026"/>
      <c r="E72" s="1026"/>
      <c r="F72" s="1026"/>
      <c r="G72" s="1026"/>
      <c r="H72" s="1026"/>
      <c r="I72" s="1026"/>
      <c r="J72" s="1026"/>
      <c r="K72" s="1026"/>
      <c r="L72" s="1026"/>
      <c r="M72" s="1026"/>
      <c r="N72" s="1026"/>
      <c r="O72" s="1026"/>
      <c r="P72" s="1027"/>
      <c r="Q72" s="1029">
        <v>1385861</v>
      </c>
      <c r="R72" s="1030"/>
      <c r="S72" s="1030"/>
      <c r="T72" s="1030"/>
      <c r="U72" s="1031"/>
      <c r="V72" s="1032">
        <v>1346246</v>
      </c>
      <c r="W72" s="1030"/>
      <c r="X72" s="1030"/>
      <c r="Y72" s="1030"/>
      <c r="Z72" s="1031"/>
      <c r="AA72" s="1032">
        <v>39615</v>
      </c>
      <c r="AB72" s="1030"/>
      <c r="AC72" s="1030"/>
      <c r="AD72" s="1030"/>
      <c r="AE72" s="1031"/>
      <c r="AF72" s="1032">
        <v>39615</v>
      </c>
      <c r="AG72" s="1030"/>
      <c r="AH72" s="1030"/>
      <c r="AI72" s="1030"/>
      <c r="AJ72" s="1031"/>
      <c r="AK72" s="1032">
        <v>13582</v>
      </c>
      <c r="AL72" s="1030"/>
      <c r="AM72" s="1030"/>
      <c r="AN72" s="1030"/>
      <c r="AO72" s="1031"/>
      <c r="AP72" s="1032" t="s">
        <v>577</v>
      </c>
      <c r="AQ72" s="1030"/>
      <c r="AR72" s="1030"/>
      <c r="AS72" s="1030"/>
      <c r="AT72" s="1031"/>
      <c r="AU72" s="1032" t="s">
        <v>574</v>
      </c>
      <c r="AV72" s="1030"/>
      <c r="AW72" s="1030"/>
      <c r="AX72" s="1030"/>
      <c r="AY72" s="1031"/>
      <c r="AZ72" s="1033"/>
      <c r="BA72" s="1034"/>
      <c r="BB72" s="1034"/>
      <c r="BC72" s="1034"/>
      <c r="BD72" s="1035"/>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9"/>
      <c r="R73" s="1030"/>
      <c r="S73" s="1030"/>
      <c r="T73" s="1030"/>
      <c r="U73" s="1031"/>
      <c r="V73" s="1032"/>
      <c r="W73" s="1030"/>
      <c r="X73" s="1030"/>
      <c r="Y73" s="1030"/>
      <c r="Z73" s="1031"/>
      <c r="AA73" s="1032"/>
      <c r="AB73" s="1030"/>
      <c r="AC73" s="1030"/>
      <c r="AD73" s="1030"/>
      <c r="AE73" s="1031"/>
      <c r="AF73" s="1032"/>
      <c r="AG73" s="1030"/>
      <c r="AH73" s="1030"/>
      <c r="AI73" s="1030"/>
      <c r="AJ73" s="1031"/>
      <c r="AK73" s="1032"/>
      <c r="AL73" s="1030"/>
      <c r="AM73" s="1030"/>
      <c r="AN73" s="1030"/>
      <c r="AO73" s="1031"/>
      <c r="AP73" s="1032"/>
      <c r="AQ73" s="1030"/>
      <c r="AR73" s="1030"/>
      <c r="AS73" s="1030"/>
      <c r="AT73" s="1031"/>
      <c r="AU73" s="1032"/>
      <c r="AV73" s="1030"/>
      <c r="AW73" s="1030"/>
      <c r="AX73" s="1030"/>
      <c r="AY73" s="1031"/>
      <c r="AZ73" s="1033"/>
      <c r="BA73" s="1034"/>
      <c r="BB73" s="1034"/>
      <c r="BC73" s="1034"/>
      <c r="BD73" s="1035"/>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76313</v>
      </c>
      <c r="AG88" s="1010"/>
      <c r="AH88" s="1010"/>
      <c r="AI88" s="1010"/>
      <c r="AJ88" s="1010"/>
      <c r="AK88" s="1014"/>
      <c r="AL88" s="1014"/>
      <c r="AM88" s="1014"/>
      <c r="AN88" s="1014"/>
      <c r="AO88" s="1014"/>
      <c r="AP88" s="1010">
        <v>46793</v>
      </c>
      <c r="AQ88" s="1010"/>
      <c r="AR88" s="1010"/>
      <c r="AS88" s="1010"/>
      <c r="AT88" s="1010"/>
      <c r="AU88" s="1010">
        <v>2224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v>
      </c>
      <c r="CS102" s="1002"/>
      <c r="CT102" s="1002"/>
      <c r="CU102" s="1002"/>
      <c r="CV102" s="1003"/>
      <c r="CW102" s="1001">
        <v>129</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303</v>
      </c>
      <c r="AG109" s="945"/>
      <c r="AH109" s="945"/>
      <c r="AI109" s="945"/>
      <c r="AJ109" s="946"/>
      <c r="AK109" s="947" t="s">
        <v>302</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303</v>
      </c>
      <c r="BW109" s="945"/>
      <c r="BX109" s="945"/>
      <c r="BY109" s="945"/>
      <c r="BZ109" s="946"/>
      <c r="CA109" s="947" t="s">
        <v>302</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303</v>
      </c>
      <c r="DM109" s="945"/>
      <c r="DN109" s="945"/>
      <c r="DO109" s="945"/>
      <c r="DP109" s="946"/>
      <c r="DQ109" s="947" t="s">
        <v>302</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2049425</v>
      </c>
      <c r="AB110" s="938"/>
      <c r="AC110" s="938"/>
      <c r="AD110" s="938"/>
      <c r="AE110" s="939"/>
      <c r="AF110" s="940">
        <v>2154716</v>
      </c>
      <c r="AG110" s="938"/>
      <c r="AH110" s="938"/>
      <c r="AI110" s="938"/>
      <c r="AJ110" s="939"/>
      <c r="AK110" s="940">
        <v>2044147</v>
      </c>
      <c r="AL110" s="938"/>
      <c r="AM110" s="938"/>
      <c r="AN110" s="938"/>
      <c r="AO110" s="939"/>
      <c r="AP110" s="941">
        <v>1.4</v>
      </c>
      <c r="AQ110" s="942"/>
      <c r="AR110" s="942"/>
      <c r="AS110" s="942"/>
      <c r="AT110" s="943"/>
      <c r="AU110" s="977" t="s">
        <v>72</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13680290</v>
      </c>
      <c r="BR110" s="885"/>
      <c r="BS110" s="885"/>
      <c r="BT110" s="885"/>
      <c r="BU110" s="885"/>
      <c r="BV110" s="885">
        <v>13883945</v>
      </c>
      <c r="BW110" s="885"/>
      <c r="BX110" s="885"/>
      <c r="BY110" s="885"/>
      <c r="BZ110" s="885"/>
      <c r="CA110" s="885">
        <v>13206780</v>
      </c>
      <c r="CB110" s="885"/>
      <c r="CC110" s="885"/>
      <c r="CD110" s="885"/>
      <c r="CE110" s="885"/>
      <c r="CF110" s="909">
        <v>8.8000000000000007</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402</v>
      </c>
      <c r="DH110" s="885"/>
      <c r="DI110" s="885"/>
      <c r="DJ110" s="885"/>
      <c r="DK110" s="885"/>
      <c r="DL110" s="885" t="s">
        <v>428</v>
      </c>
      <c r="DM110" s="885"/>
      <c r="DN110" s="885"/>
      <c r="DO110" s="885"/>
      <c r="DP110" s="885"/>
      <c r="DQ110" s="885" t="s">
        <v>136</v>
      </c>
      <c r="DR110" s="885"/>
      <c r="DS110" s="885"/>
      <c r="DT110" s="885"/>
      <c r="DU110" s="885"/>
      <c r="DV110" s="886" t="s">
        <v>136</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430</v>
      </c>
      <c r="AB111" s="966"/>
      <c r="AC111" s="966"/>
      <c r="AD111" s="966"/>
      <c r="AE111" s="967"/>
      <c r="AF111" s="968" t="s">
        <v>431</v>
      </c>
      <c r="AG111" s="966"/>
      <c r="AH111" s="966"/>
      <c r="AI111" s="966"/>
      <c r="AJ111" s="967"/>
      <c r="AK111" s="968" t="s">
        <v>428</v>
      </c>
      <c r="AL111" s="966"/>
      <c r="AM111" s="966"/>
      <c r="AN111" s="966"/>
      <c r="AO111" s="967"/>
      <c r="AP111" s="969" t="s">
        <v>430</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t="s">
        <v>428</v>
      </c>
      <c r="BR111" s="857"/>
      <c r="BS111" s="857"/>
      <c r="BT111" s="857"/>
      <c r="BU111" s="857"/>
      <c r="BV111" s="857" t="s">
        <v>136</v>
      </c>
      <c r="BW111" s="857"/>
      <c r="BX111" s="857"/>
      <c r="BY111" s="857"/>
      <c r="BZ111" s="857"/>
      <c r="CA111" s="857" t="s">
        <v>136</v>
      </c>
      <c r="CB111" s="857"/>
      <c r="CC111" s="857"/>
      <c r="CD111" s="857"/>
      <c r="CE111" s="857"/>
      <c r="CF111" s="918" t="s">
        <v>431</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136</v>
      </c>
      <c r="DH111" s="857"/>
      <c r="DI111" s="857"/>
      <c r="DJ111" s="857"/>
      <c r="DK111" s="857"/>
      <c r="DL111" s="857" t="s">
        <v>434</v>
      </c>
      <c r="DM111" s="857"/>
      <c r="DN111" s="857"/>
      <c r="DO111" s="857"/>
      <c r="DP111" s="857"/>
      <c r="DQ111" s="857" t="s">
        <v>136</v>
      </c>
      <c r="DR111" s="857"/>
      <c r="DS111" s="857"/>
      <c r="DT111" s="857"/>
      <c r="DU111" s="857"/>
      <c r="DV111" s="834" t="s">
        <v>428</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10000</v>
      </c>
      <c r="AB112" s="820"/>
      <c r="AC112" s="820"/>
      <c r="AD112" s="820"/>
      <c r="AE112" s="821"/>
      <c r="AF112" s="822" t="s">
        <v>437</v>
      </c>
      <c r="AG112" s="820"/>
      <c r="AH112" s="820"/>
      <c r="AI112" s="820"/>
      <c r="AJ112" s="821"/>
      <c r="AK112" s="822" t="s">
        <v>437</v>
      </c>
      <c r="AL112" s="820"/>
      <c r="AM112" s="820"/>
      <c r="AN112" s="820"/>
      <c r="AO112" s="821"/>
      <c r="AP112" s="867" t="s">
        <v>428</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t="s">
        <v>431</v>
      </c>
      <c r="BR112" s="857"/>
      <c r="BS112" s="857"/>
      <c r="BT112" s="857"/>
      <c r="BU112" s="857"/>
      <c r="BV112" s="857" t="s">
        <v>430</v>
      </c>
      <c r="BW112" s="857"/>
      <c r="BX112" s="857"/>
      <c r="BY112" s="857"/>
      <c r="BZ112" s="857"/>
      <c r="CA112" s="857" t="s">
        <v>437</v>
      </c>
      <c r="CB112" s="857"/>
      <c r="CC112" s="857"/>
      <c r="CD112" s="857"/>
      <c r="CE112" s="857"/>
      <c r="CF112" s="918" t="s">
        <v>430</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431</v>
      </c>
      <c r="DH112" s="857"/>
      <c r="DI112" s="857"/>
      <c r="DJ112" s="857"/>
      <c r="DK112" s="857"/>
      <c r="DL112" s="857" t="s">
        <v>428</v>
      </c>
      <c r="DM112" s="857"/>
      <c r="DN112" s="857"/>
      <c r="DO112" s="857"/>
      <c r="DP112" s="857"/>
      <c r="DQ112" s="857" t="s">
        <v>428</v>
      </c>
      <c r="DR112" s="857"/>
      <c r="DS112" s="857"/>
      <c r="DT112" s="857"/>
      <c r="DU112" s="857"/>
      <c r="DV112" s="834" t="s">
        <v>430</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437</v>
      </c>
      <c r="AB113" s="966"/>
      <c r="AC113" s="966"/>
      <c r="AD113" s="966"/>
      <c r="AE113" s="967"/>
      <c r="AF113" s="968" t="s">
        <v>437</v>
      </c>
      <c r="AG113" s="966"/>
      <c r="AH113" s="966"/>
      <c r="AI113" s="966"/>
      <c r="AJ113" s="967"/>
      <c r="AK113" s="968" t="s">
        <v>428</v>
      </c>
      <c r="AL113" s="966"/>
      <c r="AM113" s="966"/>
      <c r="AN113" s="966"/>
      <c r="AO113" s="967"/>
      <c r="AP113" s="969" t="s">
        <v>430</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1875402</v>
      </c>
      <c r="BR113" s="857"/>
      <c r="BS113" s="857"/>
      <c r="BT113" s="857"/>
      <c r="BU113" s="857"/>
      <c r="BV113" s="857">
        <v>2224666</v>
      </c>
      <c r="BW113" s="857"/>
      <c r="BX113" s="857"/>
      <c r="BY113" s="857"/>
      <c r="BZ113" s="857"/>
      <c r="CA113" s="857">
        <v>2223706</v>
      </c>
      <c r="CB113" s="857"/>
      <c r="CC113" s="857"/>
      <c r="CD113" s="857"/>
      <c r="CE113" s="857"/>
      <c r="CF113" s="918">
        <v>1.5</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428</v>
      </c>
      <c r="DH113" s="820"/>
      <c r="DI113" s="820"/>
      <c r="DJ113" s="820"/>
      <c r="DK113" s="821"/>
      <c r="DL113" s="822" t="s">
        <v>437</v>
      </c>
      <c r="DM113" s="820"/>
      <c r="DN113" s="820"/>
      <c r="DO113" s="820"/>
      <c r="DP113" s="821"/>
      <c r="DQ113" s="822" t="s">
        <v>430</v>
      </c>
      <c r="DR113" s="820"/>
      <c r="DS113" s="820"/>
      <c r="DT113" s="820"/>
      <c r="DU113" s="821"/>
      <c r="DV113" s="867" t="s">
        <v>431</v>
      </c>
      <c r="DW113" s="868"/>
      <c r="DX113" s="868"/>
      <c r="DY113" s="868"/>
      <c r="DZ113" s="869"/>
    </row>
    <row r="114" spans="1:130" s="246"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190167</v>
      </c>
      <c r="AB114" s="820"/>
      <c r="AC114" s="820"/>
      <c r="AD114" s="820"/>
      <c r="AE114" s="821"/>
      <c r="AF114" s="822">
        <v>162969</v>
      </c>
      <c r="AG114" s="820"/>
      <c r="AH114" s="820"/>
      <c r="AI114" s="820"/>
      <c r="AJ114" s="821"/>
      <c r="AK114" s="822">
        <v>177958</v>
      </c>
      <c r="AL114" s="820"/>
      <c r="AM114" s="820"/>
      <c r="AN114" s="820"/>
      <c r="AO114" s="821"/>
      <c r="AP114" s="867">
        <v>0.1</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26025044</v>
      </c>
      <c r="BR114" s="857"/>
      <c r="BS114" s="857"/>
      <c r="BT114" s="857"/>
      <c r="BU114" s="857"/>
      <c r="BV114" s="857">
        <v>28357906</v>
      </c>
      <c r="BW114" s="857"/>
      <c r="BX114" s="857"/>
      <c r="BY114" s="857"/>
      <c r="BZ114" s="857"/>
      <c r="CA114" s="857">
        <v>26648473</v>
      </c>
      <c r="CB114" s="857"/>
      <c r="CC114" s="857"/>
      <c r="CD114" s="857"/>
      <c r="CE114" s="857"/>
      <c r="CF114" s="918">
        <v>17.7</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430</v>
      </c>
      <c r="DM114" s="820"/>
      <c r="DN114" s="820"/>
      <c r="DO114" s="820"/>
      <c r="DP114" s="821"/>
      <c r="DQ114" s="822" t="s">
        <v>437</v>
      </c>
      <c r="DR114" s="820"/>
      <c r="DS114" s="820"/>
      <c r="DT114" s="820"/>
      <c r="DU114" s="821"/>
      <c r="DV114" s="867" t="s">
        <v>430</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430</v>
      </c>
      <c r="AB115" s="966"/>
      <c r="AC115" s="966"/>
      <c r="AD115" s="966"/>
      <c r="AE115" s="967"/>
      <c r="AF115" s="968" t="s">
        <v>437</v>
      </c>
      <c r="AG115" s="966"/>
      <c r="AH115" s="966"/>
      <c r="AI115" s="966"/>
      <c r="AJ115" s="967"/>
      <c r="AK115" s="968" t="s">
        <v>428</v>
      </c>
      <c r="AL115" s="966"/>
      <c r="AM115" s="966"/>
      <c r="AN115" s="966"/>
      <c r="AO115" s="967"/>
      <c r="AP115" s="969" t="s">
        <v>428</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430</v>
      </c>
      <c r="BR115" s="857"/>
      <c r="BS115" s="857"/>
      <c r="BT115" s="857"/>
      <c r="BU115" s="857"/>
      <c r="BV115" s="857" t="s">
        <v>430</v>
      </c>
      <c r="BW115" s="857"/>
      <c r="BX115" s="857"/>
      <c r="BY115" s="857"/>
      <c r="BZ115" s="857"/>
      <c r="CA115" s="857" t="s">
        <v>437</v>
      </c>
      <c r="CB115" s="857"/>
      <c r="CC115" s="857"/>
      <c r="CD115" s="857"/>
      <c r="CE115" s="857"/>
      <c r="CF115" s="918" t="s">
        <v>428</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437</v>
      </c>
      <c r="DH115" s="820"/>
      <c r="DI115" s="820"/>
      <c r="DJ115" s="820"/>
      <c r="DK115" s="821"/>
      <c r="DL115" s="822" t="s">
        <v>428</v>
      </c>
      <c r="DM115" s="820"/>
      <c r="DN115" s="820"/>
      <c r="DO115" s="820"/>
      <c r="DP115" s="821"/>
      <c r="DQ115" s="822" t="s">
        <v>430</v>
      </c>
      <c r="DR115" s="820"/>
      <c r="DS115" s="820"/>
      <c r="DT115" s="820"/>
      <c r="DU115" s="821"/>
      <c r="DV115" s="867" t="s">
        <v>136</v>
      </c>
      <c r="DW115" s="868"/>
      <c r="DX115" s="868"/>
      <c r="DY115" s="868"/>
      <c r="DZ115" s="869"/>
    </row>
    <row r="116" spans="1:130" s="246"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430</v>
      </c>
      <c r="AB116" s="820"/>
      <c r="AC116" s="820"/>
      <c r="AD116" s="820"/>
      <c r="AE116" s="821"/>
      <c r="AF116" s="822" t="s">
        <v>430</v>
      </c>
      <c r="AG116" s="820"/>
      <c r="AH116" s="820"/>
      <c r="AI116" s="820"/>
      <c r="AJ116" s="821"/>
      <c r="AK116" s="822" t="s">
        <v>437</v>
      </c>
      <c r="AL116" s="820"/>
      <c r="AM116" s="820"/>
      <c r="AN116" s="820"/>
      <c r="AO116" s="821"/>
      <c r="AP116" s="867" t="s">
        <v>430</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428</v>
      </c>
      <c r="BR116" s="857"/>
      <c r="BS116" s="857"/>
      <c r="BT116" s="857"/>
      <c r="BU116" s="857"/>
      <c r="BV116" s="857" t="s">
        <v>437</v>
      </c>
      <c r="BW116" s="857"/>
      <c r="BX116" s="857"/>
      <c r="BY116" s="857"/>
      <c r="BZ116" s="857"/>
      <c r="CA116" s="857" t="s">
        <v>431</v>
      </c>
      <c r="CB116" s="857"/>
      <c r="CC116" s="857"/>
      <c r="CD116" s="857"/>
      <c r="CE116" s="857"/>
      <c r="CF116" s="918" t="s">
        <v>430</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437</v>
      </c>
      <c r="DM116" s="820"/>
      <c r="DN116" s="820"/>
      <c r="DO116" s="820"/>
      <c r="DP116" s="821"/>
      <c r="DQ116" s="822" t="s">
        <v>136</v>
      </c>
      <c r="DR116" s="820"/>
      <c r="DS116" s="820"/>
      <c r="DT116" s="820"/>
      <c r="DU116" s="821"/>
      <c r="DV116" s="867" t="s">
        <v>437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2249592</v>
      </c>
      <c r="AB117" s="952"/>
      <c r="AC117" s="952"/>
      <c r="AD117" s="952"/>
      <c r="AE117" s="953"/>
      <c r="AF117" s="954">
        <v>2317685</v>
      </c>
      <c r="AG117" s="952"/>
      <c r="AH117" s="952"/>
      <c r="AI117" s="952"/>
      <c r="AJ117" s="953"/>
      <c r="AK117" s="954">
        <v>2222105</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136</v>
      </c>
      <c r="BR117" s="857"/>
      <c r="BS117" s="857"/>
      <c r="BT117" s="857"/>
      <c r="BU117" s="857"/>
      <c r="BV117" s="857" t="s">
        <v>431</v>
      </c>
      <c r="BW117" s="857"/>
      <c r="BX117" s="857"/>
      <c r="BY117" s="857"/>
      <c r="BZ117" s="857"/>
      <c r="CA117" s="857" t="s">
        <v>136</v>
      </c>
      <c r="CB117" s="857"/>
      <c r="CC117" s="857"/>
      <c r="CD117" s="857"/>
      <c r="CE117" s="857"/>
      <c r="CF117" s="918" t="s">
        <v>136</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136</v>
      </c>
      <c r="DH117" s="820"/>
      <c r="DI117" s="820"/>
      <c r="DJ117" s="820"/>
      <c r="DK117" s="821"/>
      <c r="DL117" s="822" t="s">
        <v>431</v>
      </c>
      <c r="DM117" s="820"/>
      <c r="DN117" s="820"/>
      <c r="DO117" s="820"/>
      <c r="DP117" s="821"/>
      <c r="DQ117" s="822" t="s">
        <v>136</v>
      </c>
      <c r="DR117" s="820"/>
      <c r="DS117" s="820"/>
      <c r="DT117" s="820"/>
      <c r="DU117" s="821"/>
      <c r="DV117" s="867" t="s">
        <v>431</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303</v>
      </c>
      <c r="AG118" s="945"/>
      <c r="AH118" s="945"/>
      <c r="AI118" s="945"/>
      <c r="AJ118" s="946"/>
      <c r="AK118" s="947" t="s">
        <v>302</v>
      </c>
      <c r="AL118" s="945"/>
      <c r="AM118" s="945"/>
      <c r="AN118" s="945"/>
      <c r="AO118" s="946"/>
      <c r="AP118" s="948" t="s">
        <v>422</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428</v>
      </c>
      <c r="BR118" s="888"/>
      <c r="BS118" s="888"/>
      <c r="BT118" s="888"/>
      <c r="BU118" s="888"/>
      <c r="BV118" s="888" t="s">
        <v>136</v>
      </c>
      <c r="BW118" s="888"/>
      <c r="BX118" s="888"/>
      <c r="BY118" s="888"/>
      <c r="BZ118" s="888"/>
      <c r="CA118" s="888" t="s">
        <v>428</v>
      </c>
      <c r="CB118" s="888"/>
      <c r="CC118" s="888"/>
      <c r="CD118" s="888"/>
      <c r="CE118" s="888"/>
      <c r="CF118" s="918" t="s">
        <v>428</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428</v>
      </c>
      <c r="DH118" s="820"/>
      <c r="DI118" s="820"/>
      <c r="DJ118" s="820"/>
      <c r="DK118" s="821"/>
      <c r="DL118" s="822" t="s">
        <v>428</v>
      </c>
      <c r="DM118" s="820"/>
      <c r="DN118" s="820"/>
      <c r="DO118" s="820"/>
      <c r="DP118" s="821"/>
      <c r="DQ118" s="822" t="s">
        <v>428</v>
      </c>
      <c r="DR118" s="820"/>
      <c r="DS118" s="820"/>
      <c r="DT118" s="820"/>
      <c r="DU118" s="821"/>
      <c r="DV118" s="867" t="s">
        <v>428</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136</v>
      </c>
      <c r="AB119" s="938"/>
      <c r="AC119" s="938"/>
      <c r="AD119" s="938"/>
      <c r="AE119" s="939"/>
      <c r="AF119" s="940" t="s">
        <v>136</v>
      </c>
      <c r="AG119" s="938"/>
      <c r="AH119" s="938"/>
      <c r="AI119" s="938"/>
      <c r="AJ119" s="939"/>
      <c r="AK119" s="940" t="s">
        <v>428</v>
      </c>
      <c r="AL119" s="938"/>
      <c r="AM119" s="938"/>
      <c r="AN119" s="938"/>
      <c r="AO119" s="939"/>
      <c r="AP119" s="941" t="s">
        <v>428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457</v>
      </c>
      <c r="BP119" s="921"/>
      <c r="BQ119" s="925">
        <v>41580736</v>
      </c>
      <c r="BR119" s="888"/>
      <c r="BS119" s="888"/>
      <c r="BT119" s="888"/>
      <c r="BU119" s="888"/>
      <c r="BV119" s="888">
        <v>44466517</v>
      </c>
      <c r="BW119" s="888"/>
      <c r="BX119" s="888"/>
      <c r="BY119" s="888"/>
      <c r="BZ119" s="888"/>
      <c r="CA119" s="888">
        <v>42078959</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434</v>
      </c>
      <c r="DH119" s="803"/>
      <c r="DI119" s="803"/>
      <c r="DJ119" s="803"/>
      <c r="DK119" s="804"/>
      <c r="DL119" s="805" t="s">
        <v>434</v>
      </c>
      <c r="DM119" s="803"/>
      <c r="DN119" s="803"/>
      <c r="DO119" s="803"/>
      <c r="DP119" s="804"/>
      <c r="DQ119" s="805" t="s">
        <v>434</v>
      </c>
      <c r="DR119" s="803"/>
      <c r="DS119" s="803"/>
      <c r="DT119" s="803"/>
      <c r="DU119" s="804"/>
      <c r="DV119" s="891" t="s">
        <v>434</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434</v>
      </c>
      <c r="AB120" s="820"/>
      <c r="AC120" s="820"/>
      <c r="AD120" s="820"/>
      <c r="AE120" s="821"/>
      <c r="AF120" s="822" t="s">
        <v>434</v>
      </c>
      <c r="AG120" s="820"/>
      <c r="AH120" s="820"/>
      <c r="AI120" s="820"/>
      <c r="AJ120" s="821"/>
      <c r="AK120" s="822" t="s">
        <v>434</v>
      </c>
      <c r="AL120" s="820"/>
      <c r="AM120" s="820"/>
      <c r="AN120" s="820"/>
      <c r="AO120" s="821"/>
      <c r="AP120" s="867" t="s">
        <v>434</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179686344</v>
      </c>
      <c r="BR120" s="885"/>
      <c r="BS120" s="885"/>
      <c r="BT120" s="885"/>
      <c r="BU120" s="885"/>
      <c r="BV120" s="885">
        <v>197745928</v>
      </c>
      <c r="BW120" s="885"/>
      <c r="BX120" s="885"/>
      <c r="BY120" s="885"/>
      <c r="BZ120" s="885"/>
      <c r="CA120" s="885">
        <v>213121386</v>
      </c>
      <c r="CB120" s="885"/>
      <c r="CC120" s="885"/>
      <c r="CD120" s="885"/>
      <c r="CE120" s="885"/>
      <c r="CF120" s="909">
        <v>141.69999999999999</v>
      </c>
      <c r="CG120" s="910"/>
      <c r="CH120" s="910"/>
      <c r="CI120" s="910"/>
      <c r="CJ120" s="910"/>
      <c r="CK120" s="911" t="s">
        <v>461</v>
      </c>
      <c r="CL120" s="895"/>
      <c r="CM120" s="895"/>
      <c r="CN120" s="895"/>
      <c r="CO120" s="896"/>
      <c r="CP120" s="915" t="s">
        <v>462</v>
      </c>
      <c r="CQ120" s="916"/>
      <c r="CR120" s="916"/>
      <c r="CS120" s="916"/>
      <c r="CT120" s="916"/>
      <c r="CU120" s="916"/>
      <c r="CV120" s="916"/>
      <c r="CW120" s="916"/>
      <c r="CX120" s="916"/>
      <c r="CY120" s="916"/>
      <c r="CZ120" s="916"/>
      <c r="DA120" s="916"/>
      <c r="DB120" s="916"/>
      <c r="DC120" s="916"/>
      <c r="DD120" s="916"/>
      <c r="DE120" s="916"/>
      <c r="DF120" s="917"/>
      <c r="DG120" s="904" t="s">
        <v>434</v>
      </c>
      <c r="DH120" s="885"/>
      <c r="DI120" s="885"/>
      <c r="DJ120" s="885"/>
      <c r="DK120" s="885"/>
      <c r="DL120" s="885" t="s">
        <v>434</v>
      </c>
      <c r="DM120" s="885"/>
      <c r="DN120" s="885"/>
      <c r="DO120" s="885"/>
      <c r="DP120" s="885"/>
      <c r="DQ120" s="885" t="s">
        <v>434</v>
      </c>
      <c r="DR120" s="885"/>
      <c r="DS120" s="885"/>
      <c r="DT120" s="885"/>
      <c r="DU120" s="885"/>
      <c r="DV120" s="886" t="s">
        <v>434</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434</v>
      </c>
      <c r="AB121" s="820"/>
      <c r="AC121" s="820"/>
      <c r="AD121" s="820"/>
      <c r="AE121" s="821"/>
      <c r="AF121" s="822" t="s">
        <v>434</v>
      </c>
      <c r="AG121" s="820"/>
      <c r="AH121" s="820"/>
      <c r="AI121" s="820"/>
      <c r="AJ121" s="821"/>
      <c r="AK121" s="822" t="s">
        <v>434</v>
      </c>
      <c r="AL121" s="820"/>
      <c r="AM121" s="820"/>
      <c r="AN121" s="820"/>
      <c r="AO121" s="821"/>
      <c r="AP121" s="867" t="s">
        <v>434</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t="s">
        <v>434</v>
      </c>
      <c r="BR121" s="857"/>
      <c r="BS121" s="857"/>
      <c r="BT121" s="857"/>
      <c r="BU121" s="857"/>
      <c r="BV121" s="857" t="s">
        <v>434</v>
      </c>
      <c r="BW121" s="857"/>
      <c r="BX121" s="857"/>
      <c r="BY121" s="857"/>
      <c r="BZ121" s="857"/>
      <c r="CA121" s="857" t="s">
        <v>434</v>
      </c>
      <c r="CB121" s="857"/>
      <c r="CC121" s="857"/>
      <c r="CD121" s="857"/>
      <c r="CE121" s="857"/>
      <c r="CF121" s="918" t="s">
        <v>434</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t="s">
        <v>434</v>
      </c>
      <c r="DH121" s="857"/>
      <c r="DI121" s="857"/>
      <c r="DJ121" s="857"/>
      <c r="DK121" s="857"/>
      <c r="DL121" s="857" t="s">
        <v>434</v>
      </c>
      <c r="DM121" s="857"/>
      <c r="DN121" s="857"/>
      <c r="DO121" s="857"/>
      <c r="DP121" s="857"/>
      <c r="DQ121" s="857" t="s">
        <v>434</v>
      </c>
      <c r="DR121" s="857"/>
      <c r="DS121" s="857"/>
      <c r="DT121" s="857"/>
      <c r="DU121" s="857"/>
      <c r="DV121" s="834" t="s">
        <v>434</v>
      </c>
      <c r="DW121" s="834"/>
      <c r="DX121" s="834"/>
      <c r="DY121" s="834"/>
      <c r="DZ121" s="835"/>
    </row>
    <row r="122" spans="1:130" s="246"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434</v>
      </c>
      <c r="AB122" s="820"/>
      <c r="AC122" s="820"/>
      <c r="AD122" s="820"/>
      <c r="AE122" s="821"/>
      <c r="AF122" s="822" t="s">
        <v>434</v>
      </c>
      <c r="AG122" s="820"/>
      <c r="AH122" s="820"/>
      <c r="AI122" s="820"/>
      <c r="AJ122" s="821"/>
      <c r="AK122" s="822" t="s">
        <v>428</v>
      </c>
      <c r="AL122" s="820"/>
      <c r="AM122" s="820"/>
      <c r="AN122" s="820"/>
      <c r="AO122" s="821"/>
      <c r="AP122" s="867" t="s">
        <v>434</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116836286</v>
      </c>
      <c r="BR122" s="888"/>
      <c r="BS122" s="888"/>
      <c r="BT122" s="888"/>
      <c r="BU122" s="888"/>
      <c r="BV122" s="888">
        <v>107572224</v>
      </c>
      <c r="BW122" s="888"/>
      <c r="BX122" s="888"/>
      <c r="BY122" s="888"/>
      <c r="BZ122" s="888"/>
      <c r="CA122" s="888">
        <v>98023328</v>
      </c>
      <c r="CB122" s="888"/>
      <c r="CC122" s="888"/>
      <c r="CD122" s="888"/>
      <c r="CE122" s="888"/>
      <c r="CF122" s="889">
        <v>65.2</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136</v>
      </c>
      <c r="DH122" s="857"/>
      <c r="DI122" s="857"/>
      <c r="DJ122" s="857"/>
      <c r="DK122" s="857"/>
      <c r="DL122" s="857" t="s">
        <v>136</v>
      </c>
      <c r="DM122" s="857"/>
      <c r="DN122" s="857"/>
      <c r="DO122" s="857"/>
      <c r="DP122" s="857"/>
      <c r="DQ122" s="857" t="s">
        <v>136</v>
      </c>
      <c r="DR122" s="857"/>
      <c r="DS122" s="857"/>
      <c r="DT122" s="857"/>
      <c r="DU122" s="857"/>
      <c r="DV122" s="834" t="s">
        <v>136</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136</v>
      </c>
      <c r="AB123" s="820"/>
      <c r="AC123" s="820"/>
      <c r="AD123" s="820"/>
      <c r="AE123" s="821"/>
      <c r="AF123" s="822" t="s">
        <v>136</v>
      </c>
      <c r="AG123" s="820"/>
      <c r="AH123" s="820"/>
      <c r="AI123" s="820"/>
      <c r="AJ123" s="821"/>
      <c r="AK123" s="822" t="s">
        <v>136</v>
      </c>
      <c r="AL123" s="820"/>
      <c r="AM123" s="820"/>
      <c r="AN123" s="820"/>
      <c r="AO123" s="821"/>
      <c r="AP123" s="867" t="s">
        <v>136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468</v>
      </c>
      <c r="BP123" s="921"/>
      <c r="BQ123" s="875">
        <v>296522630</v>
      </c>
      <c r="BR123" s="876"/>
      <c r="BS123" s="876"/>
      <c r="BT123" s="876"/>
      <c r="BU123" s="876"/>
      <c r="BV123" s="876">
        <v>305318152</v>
      </c>
      <c r="BW123" s="876"/>
      <c r="BX123" s="876"/>
      <c r="BY123" s="876"/>
      <c r="BZ123" s="876"/>
      <c r="CA123" s="876">
        <v>311144714</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136</v>
      </c>
      <c r="AB124" s="820"/>
      <c r="AC124" s="820"/>
      <c r="AD124" s="820"/>
      <c r="AE124" s="821"/>
      <c r="AF124" s="822" t="s">
        <v>136</v>
      </c>
      <c r="AG124" s="820"/>
      <c r="AH124" s="820"/>
      <c r="AI124" s="820"/>
      <c r="AJ124" s="821"/>
      <c r="AK124" s="822" t="s">
        <v>136</v>
      </c>
      <c r="AL124" s="820"/>
      <c r="AM124" s="820"/>
      <c r="AN124" s="820"/>
      <c r="AO124" s="821"/>
      <c r="AP124" s="867" t="s">
        <v>469</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136</v>
      </c>
      <c r="BR124" s="874"/>
      <c r="BS124" s="874"/>
      <c r="BT124" s="874"/>
      <c r="BU124" s="874"/>
      <c r="BV124" s="874" t="s">
        <v>469</v>
      </c>
      <c r="BW124" s="874"/>
      <c r="BX124" s="874"/>
      <c r="BY124" s="874"/>
      <c r="BZ124" s="874"/>
      <c r="CA124" s="874" t="s">
        <v>136</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469</v>
      </c>
      <c r="DH124" s="803"/>
      <c r="DI124" s="803"/>
      <c r="DJ124" s="803"/>
      <c r="DK124" s="804"/>
      <c r="DL124" s="805" t="s">
        <v>469</v>
      </c>
      <c r="DM124" s="803"/>
      <c r="DN124" s="803"/>
      <c r="DO124" s="803"/>
      <c r="DP124" s="804"/>
      <c r="DQ124" s="805" t="s">
        <v>469</v>
      </c>
      <c r="DR124" s="803"/>
      <c r="DS124" s="803"/>
      <c r="DT124" s="803"/>
      <c r="DU124" s="804"/>
      <c r="DV124" s="891" t="s">
        <v>136</v>
      </c>
      <c r="DW124" s="892"/>
      <c r="DX124" s="892"/>
      <c r="DY124" s="892"/>
      <c r="DZ124" s="893"/>
    </row>
    <row r="125" spans="1:130" s="246"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136</v>
      </c>
      <c r="AB125" s="820"/>
      <c r="AC125" s="820"/>
      <c r="AD125" s="820"/>
      <c r="AE125" s="821"/>
      <c r="AF125" s="822" t="s">
        <v>469</v>
      </c>
      <c r="AG125" s="820"/>
      <c r="AH125" s="820"/>
      <c r="AI125" s="820"/>
      <c r="AJ125" s="821"/>
      <c r="AK125" s="822" t="s">
        <v>136</v>
      </c>
      <c r="AL125" s="820"/>
      <c r="AM125" s="820"/>
      <c r="AN125" s="820"/>
      <c r="AO125" s="821"/>
      <c r="AP125" s="867" t="s">
        <v>136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136</v>
      </c>
      <c r="DH125" s="885"/>
      <c r="DI125" s="885"/>
      <c r="DJ125" s="885"/>
      <c r="DK125" s="885"/>
      <c r="DL125" s="885" t="s">
        <v>469</v>
      </c>
      <c r="DM125" s="885"/>
      <c r="DN125" s="885"/>
      <c r="DO125" s="885"/>
      <c r="DP125" s="885"/>
      <c r="DQ125" s="885" t="s">
        <v>469</v>
      </c>
      <c r="DR125" s="885"/>
      <c r="DS125" s="885"/>
      <c r="DT125" s="885"/>
      <c r="DU125" s="885"/>
      <c r="DV125" s="886" t="s">
        <v>469</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469</v>
      </c>
      <c r="AB126" s="820"/>
      <c r="AC126" s="820"/>
      <c r="AD126" s="820"/>
      <c r="AE126" s="821"/>
      <c r="AF126" s="822" t="s">
        <v>136</v>
      </c>
      <c r="AG126" s="820"/>
      <c r="AH126" s="820"/>
      <c r="AI126" s="820"/>
      <c r="AJ126" s="821"/>
      <c r="AK126" s="822" t="s">
        <v>136</v>
      </c>
      <c r="AL126" s="820"/>
      <c r="AM126" s="820"/>
      <c r="AN126" s="820"/>
      <c r="AO126" s="821"/>
      <c r="AP126" s="867" t="s">
        <v>469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469</v>
      </c>
      <c r="DH126" s="857"/>
      <c r="DI126" s="857"/>
      <c r="DJ126" s="857"/>
      <c r="DK126" s="857"/>
      <c r="DL126" s="857" t="s">
        <v>469</v>
      </c>
      <c r="DM126" s="857"/>
      <c r="DN126" s="857"/>
      <c r="DO126" s="857"/>
      <c r="DP126" s="857"/>
      <c r="DQ126" s="857" t="s">
        <v>469</v>
      </c>
      <c r="DR126" s="857"/>
      <c r="DS126" s="857"/>
      <c r="DT126" s="857"/>
      <c r="DU126" s="857"/>
      <c r="DV126" s="834" t="s">
        <v>136</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136</v>
      </c>
      <c r="AB127" s="820"/>
      <c r="AC127" s="820"/>
      <c r="AD127" s="820"/>
      <c r="AE127" s="821"/>
      <c r="AF127" s="822" t="s">
        <v>136</v>
      </c>
      <c r="AG127" s="820"/>
      <c r="AH127" s="820"/>
      <c r="AI127" s="820"/>
      <c r="AJ127" s="821"/>
      <c r="AK127" s="822" t="s">
        <v>136</v>
      </c>
      <c r="AL127" s="820"/>
      <c r="AM127" s="820"/>
      <c r="AN127" s="820"/>
      <c r="AO127" s="821"/>
      <c r="AP127" s="867" t="s">
        <v>136</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469</v>
      </c>
      <c r="DH127" s="857"/>
      <c r="DI127" s="857"/>
      <c r="DJ127" s="857"/>
      <c r="DK127" s="857"/>
      <c r="DL127" s="857" t="s">
        <v>136</v>
      </c>
      <c r="DM127" s="857"/>
      <c r="DN127" s="857"/>
      <c r="DO127" s="857"/>
      <c r="DP127" s="857"/>
      <c r="DQ127" s="857" t="s">
        <v>136</v>
      </c>
      <c r="DR127" s="857"/>
      <c r="DS127" s="857"/>
      <c r="DT127" s="857"/>
      <c r="DU127" s="857"/>
      <c r="DV127" s="834" t="s">
        <v>469</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t="s">
        <v>136</v>
      </c>
      <c r="AB128" s="841"/>
      <c r="AC128" s="841"/>
      <c r="AD128" s="841"/>
      <c r="AE128" s="842"/>
      <c r="AF128" s="843" t="s">
        <v>136</v>
      </c>
      <c r="AG128" s="841"/>
      <c r="AH128" s="841"/>
      <c r="AI128" s="841"/>
      <c r="AJ128" s="842"/>
      <c r="AK128" s="843" t="s">
        <v>469</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469</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136</v>
      </c>
      <c r="DH128" s="831"/>
      <c r="DI128" s="831"/>
      <c r="DJ128" s="831"/>
      <c r="DK128" s="831"/>
      <c r="DL128" s="831" t="s">
        <v>469</v>
      </c>
      <c r="DM128" s="831"/>
      <c r="DN128" s="831"/>
      <c r="DO128" s="831"/>
      <c r="DP128" s="831"/>
      <c r="DQ128" s="831" t="s">
        <v>469</v>
      </c>
      <c r="DR128" s="831"/>
      <c r="DS128" s="831"/>
      <c r="DT128" s="831"/>
      <c r="DU128" s="831"/>
      <c r="DV128" s="832" t="s">
        <v>136</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161124689</v>
      </c>
      <c r="AB129" s="820"/>
      <c r="AC129" s="820"/>
      <c r="AD129" s="820"/>
      <c r="AE129" s="821"/>
      <c r="AF129" s="822">
        <v>156455892</v>
      </c>
      <c r="AG129" s="820"/>
      <c r="AH129" s="820"/>
      <c r="AI129" s="820"/>
      <c r="AJ129" s="821"/>
      <c r="AK129" s="822">
        <v>161072231</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469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11249737</v>
      </c>
      <c r="AB130" s="820"/>
      <c r="AC130" s="820"/>
      <c r="AD130" s="820"/>
      <c r="AE130" s="821"/>
      <c r="AF130" s="822">
        <v>10978504</v>
      </c>
      <c r="AG130" s="820"/>
      <c r="AH130" s="820"/>
      <c r="AI130" s="820"/>
      <c r="AJ130" s="821"/>
      <c r="AK130" s="822">
        <v>10704859</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-5.8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149874952</v>
      </c>
      <c r="AB131" s="803"/>
      <c r="AC131" s="803"/>
      <c r="AD131" s="803"/>
      <c r="AE131" s="804"/>
      <c r="AF131" s="805">
        <v>145477388</v>
      </c>
      <c r="AG131" s="803"/>
      <c r="AH131" s="803"/>
      <c r="AI131" s="803"/>
      <c r="AJ131" s="804"/>
      <c r="AK131" s="805">
        <v>150367372</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136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-6.0051028410000002</v>
      </c>
      <c r="AB132" s="783"/>
      <c r="AC132" s="783"/>
      <c r="AD132" s="783"/>
      <c r="AE132" s="784"/>
      <c r="AF132" s="785">
        <v>-5.9533781289999999</v>
      </c>
      <c r="AG132" s="783"/>
      <c r="AH132" s="783"/>
      <c r="AI132" s="783"/>
      <c r="AJ132" s="784"/>
      <c r="AK132" s="785">
        <v>-5.641352833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-6.1</v>
      </c>
      <c r="AB133" s="762"/>
      <c r="AC133" s="762"/>
      <c r="AD133" s="762"/>
      <c r="AE133" s="763"/>
      <c r="AF133" s="761">
        <v>-6</v>
      </c>
      <c r="AG133" s="762"/>
      <c r="AH133" s="762"/>
      <c r="AI133" s="762"/>
      <c r="AJ133" s="763"/>
      <c r="AK133" s="761">
        <v>-5.8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c3a7svx5BmlqUwkv0FhVbuA4PVVUFmxXTZoNoMcXPXUcVyNnXV3Ee3Lgoqz/GuOLM6iyYKxoEXLGVr45Ajtpg==" saltValue="60IP4NRSKdGG8RNM5NJT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70" zoomScaleNormal="85" zoomScaleSheetLayoutView="70" workbookViewId="0">
      <selection activeCell="BA95" sqref="BA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JaPGEECQS/DlBUJrQgsoBwEEhWLznQloilU1s22V57lFFcmSlIGzNxeuvD8K+BdqLfqHHNa7N6qy0LTnzfGUg==" saltValue="BU2t+FvLzo5AoXjd+2H6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3"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49973MXbyZK6fm9kXD2jcG1rKzv9AFnZJm/9AQo2BnbNrFXGy9TyxEY/G6gy5UrOq5pFBs8QC/spvxpAihm9A==" saltValue="YhjjDSpSd5rQjgmL3WhG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1"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2"/>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5" t="s">
        <v>503</v>
      </c>
      <c r="AL9" s="1196"/>
      <c r="AM9" s="1196"/>
      <c r="AN9" s="1197"/>
      <c r="AO9" s="312">
        <v>34108836</v>
      </c>
      <c r="AP9" s="312">
        <v>48864</v>
      </c>
      <c r="AQ9" s="313">
        <v>61998</v>
      </c>
      <c r="AR9" s="314">
        <v>-21.2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5" t="s">
        <v>504</v>
      </c>
      <c r="AL10" s="1196"/>
      <c r="AM10" s="1196"/>
      <c r="AN10" s="1197"/>
      <c r="AO10" s="315">
        <v>1059603</v>
      </c>
      <c r="AP10" s="315">
        <v>1518</v>
      </c>
      <c r="AQ10" s="316">
        <v>1020</v>
      </c>
      <c r="AR10" s="317">
        <v>48.8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5" t="s">
        <v>505</v>
      </c>
      <c r="AL11" s="1196"/>
      <c r="AM11" s="1196"/>
      <c r="AN11" s="1197"/>
      <c r="AO11" s="315">
        <v>519224</v>
      </c>
      <c r="AP11" s="315">
        <v>744</v>
      </c>
      <c r="AQ11" s="316">
        <v>850</v>
      </c>
      <c r="AR11" s="317">
        <v>-12.5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5" t="s">
        <v>506</v>
      </c>
      <c r="AL12" s="1196"/>
      <c r="AM12" s="1196"/>
      <c r="AN12" s="1197"/>
      <c r="AO12" s="315" t="s">
        <v>507</v>
      </c>
      <c r="AP12" s="315" t="s">
        <v>507</v>
      </c>
      <c r="AQ12" s="316" t="s">
        <v>507</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5" t="s">
        <v>508</v>
      </c>
      <c r="AL13" s="1196"/>
      <c r="AM13" s="1196"/>
      <c r="AN13" s="1197"/>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5" t="s">
        <v>509</v>
      </c>
      <c r="AL14" s="1196"/>
      <c r="AM14" s="1196"/>
      <c r="AN14" s="1197"/>
      <c r="AO14" s="315">
        <v>1399309</v>
      </c>
      <c r="AP14" s="315">
        <v>2005</v>
      </c>
      <c r="AQ14" s="316">
        <v>2258</v>
      </c>
      <c r="AR14" s="317">
        <v>-11.2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5" t="s">
        <v>510</v>
      </c>
      <c r="AL15" s="1196"/>
      <c r="AM15" s="1196"/>
      <c r="AN15" s="1197"/>
      <c r="AO15" s="315">
        <v>830212</v>
      </c>
      <c r="AP15" s="315">
        <v>1189</v>
      </c>
      <c r="AQ15" s="316">
        <v>1453</v>
      </c>
      <c r="AR15" s="317">
        <v>-18.2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8" t="s">
        <v>511</v>
      </c>
      <c r="AL16" s="1199"/>
      <c r="AM16" s="1199"/>
      <c r="AN16" s="1200"/>
      <c r="AO16" s="315">
        <v>-2969979</v>
      </c>
      <c r="AP16" s="315">
        <v>-4255</v>
      </c>
      <c r="AQ16" s="316">
        <v>-4880</v>
      </c>
      <c r="AR16" s="317">
        <v>-12.8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8" t="s">
        <v>187</v>
      </c>
      <c r="AL17" s="1199"/>
      <c r="AM17" s="1199"/>
      <c r="AN17" s="1200"/>
      <c r="AO17" s="315">
        <v>34947205</v>
      </c>
      <c r="AP17" s="315">
        <v>50065</v>
      </c>
      <c r="AQ17" s="316">
        <v>62699</v>
      </c>
      <c r="AR17" s="317">
        <v>-20.2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2" t="s">
        <v>516</v>
      </c>
      <c r="AL21" s="1193"/>
      <c r="AM21" s="1193"/>
      <c r="AN21" s="1194"/>
      <c r="AO21" s="327">
        <v>5.05</v>
      </c>
      <c r="AP21" s="328">
        <v>6.23</v>
      </c>
      <c r="AQ21" s="329">
        <v>-1.18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2" t="s">
        <v>517</v>
      </c>
      <c r="AL22" s="1193"/>
      <c r="AM22" s="1193"/>
      <c r="AN22" s="1194"/>
      <c r="AO22" s="332">
        <v>98.6</v>
      </c>
      <c r="AP22" s="333">
        <v>99.8</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1"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2"/>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3" t="s">
        <v>521</v>
      </c>
      <c r="AL32" s="1184"/>
      <c r="AM32" s="1184"/>
      <c r="AN32" s="1185"/>
      <c r="AO32" s="342">
        <v>2044147</v>
      </c>
      <c r="AP32" s="342">
        <v>2928</v>
      </c>
      <c r="AQ32" s="343">
        <v>5507</v>
      </c>
      <c r="AR32" s="344">
        <v>-46.8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3" t="s">
        <v>522</v>
      </c>
      <c r="AL33" s="1184"/>
      <c r="AM33" s="1184"/>
      <c r="AN33" s="118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3" t="s">
        <v>523</v>
      </c>
      <c r="AL34" s="1184"/>
      <c r="AM34" s="1184"/>
      <c r="AN34" s="1185"/>
      <c r="AO34" s="342" t="s">
        <v>507</v>
      </c>
      <c r="AP34" s="342" t="s">
        <v>507</v>
      </c>
      <c r="AQ34" s="343">
        <v>284</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3" t="s">
        <v>524</v>
      </c>
      <c r="AL35" s="1184"/>
      <c r="AM35" s="1184"/>
      <c r="AN35" s="1185"/>
      <c r="AO35" s="342" t="s">
        <v>507</v>
      </c>
      <c r="AP35" s="342" t="s">
        <v>507</v>
      </c>
      <c r="AQ35" s="343">
        <v>33</v>
      </c>
      <c r="AR35" s="344" t="s">
        <v>507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3" t="s">
        <v>525</v>
      </c>
      <c r="AL36" s="1184"/>
      <c r="AM36" s="1184"/>
      <c r="AN36" s="1185"/>
      <c r="AO36" s="342">
        <v>177958</v>
      </c>
      <c r="AP36" s="342">
        <v>255</v>
      </c>
      <c r="AQ36" s="343">
        <v>298</v>
      </c>
      <c r="AR36" s="344">
        <v>-14.4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3" t="s">
        <v>526</v>
      </c>
      <c r="AL37" s="1184"/>
      <c r="AM37" s="1184"/>
      <c r="AN37" s="1185"/>
      <c r="AO37" s="342" t="s">
        <v>507</v>
      </c>
      <c r="AP37" s="342" t="s">
        <v>507</v>
      </c>
      <c r="AQ37" s="343">
        <v>1746</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6" t="s">
        <v>527</v>
      </c>
      <c r="AL38" s="1187"/>
      <c r="AM38" s="1187"/>
      <c r="AN38" s="1188"/>
      <c r="AO38" s="345" t="s">
        <v>507</v>
      </c>
      <c r="AP38" s="345" t="s">
        <v>507</v>
      </c>
      <c r="AQ38" s="346" t="s">
        <v>507</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6" t="s">
        <v>528</v>
      </c>
      <c r="AL39" s="1187"/>
      <c r="AM39" s="1187"/>
      <c r="AN39" s="1188"/>
      <c r="AO39" s="342" t="s">
        <v>507</v>
      </c>
      <c r="AP39" s="342" t="s">
        <v>507</v>
      </c>
      <c r="AQ39" s="343">
        <v>-16</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3" t="s">
        <v>529</v>
      </c>
      <c r="AL40" s="1184"/>
      <c r="AM40" s="1184"/>
      <c r="AN40" s="1185"/>
      <c r="AO40" s="342">
        <v>-10704859</v>
      </c>
      <c r="AP40" s="342">
        <v>-15336</v>
      </c>
      <c r="AQ40" s="343">
        <v>-16103</v>
      </c>
      <c r="AR40" s="344">
        <v>-4.8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9" t="s">
        <v>297</v>
      </c>
      <c r="AL41" s="1190"/>
      <c r="AM41" s="1190"/>
      <c r="AN41" s="1191"/>
      <c r="AO41" s="342">
        <v>-8482754</v>
      </c>
      <c r="AP41" s="342">
        <v>-12152</v>
      </c>
      <c r="AQ41" s="343">
        <v>-8251</v>
      </c>
      <c r="AR41" s="344">
        <v>47.3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6" t="s">
        <v>498</v>
      </c>
      <c r="AN49" s="1178" t="s">
        <v>533</v>
      </c>
      <c r="AO49" s="1179"/>
      <c r="AP49" s="1179"/>
      <c r="AQ49" s="1179"/>
      <c r="AR49" s="118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7"/>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21709250</v>
      </c>
      <c r="AN51" s="364">
        <v>31913</v>
      </c>
      <c r="AO51" s="365">
        <v>-3.6</v>
      </c>
      <c r="AP51" s="366">
        <v>47064</v>
      </c>
      <c r="AQ51" s="367">
        <v>27.7</v>
      </c>
      <c r="AR51" s="368">
        <v>-31.3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13387926</v>
      </c>
      <c r="AN52" s="372">
        <v>19681</v>
      </c>
      <c r="AO52" s="373">
        <v>-1</v>
      </c>
      <c r="AP52" s="374">
        <v>32508</v>
      </c>
      <c r="AQ52" s="375">
        <v>35.5</v>
      </c>
      <c r="AR52" s="376">
        <v>-36.5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18037150</v>
      </c>
      <c r="AN53" s="364">
        <v>26278</v>
      </c>
      <c r="AO53" s="365">
        <v>-17.7</v>
      </c>
      <c r="AP53" s="366">
        <v>43773</v>
      </c>
      <c r="AQ53" s="367">
        <v>-7</v>
      </c>
      <c r="AR53" s="368">
        <v>-10.7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12370435</v>
      </c>
      <c r="AN54" s="372">
        <v>18023</v>
      </c>
      <c r="AO54" s="373">
        <v>-8.4</v>
      </c>
      <c r="AP54" s="374">
        <v>30346</v>
      </c>
      <c r="AQ54" s="375">
        <v>-6.7</v>
      </c>
      <c r="AR54" s="376">
        <v>-1.7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23484446</v>
      </c>
      <c r="AN55" s="364">
        <v>33961</v>
      </c>
      <c r="AO55" s="365">
        <v>29.2</v>
      </c>
      <c r="AP55" s="366">
        <v>51565</v>
      </c>
      <c r="AQ55" s="367">
        <v>17.8</v>
      </c>
      <c r="AR55" s="368">
        <v>11.4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13287307</v>
      </c>
      <c r="AN56" s="372">
        <v>19215</v>
      </c>
      <c r="AO56" s="373">
        <v>6.6</v>
      </c>
      <c r="AP56" s="374">
        <v>35359</v>
      </c>
      <c r="AQ56" s="375">
        <v>16.5</v>
      </c>
      <c r="AR56" s="376">
        <v>-9.9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25438927</v>
      </c>
      <c r="AN57" s="364">
        <v>36584</v>
      </c>
      <c r="AO57" s="365">
        <v>7.7</v>
      </c>
      <c r="AP57" s="366">
        <v>46686</v>
      </c>
      <c r="AQ57" s="367">
        <v>-9.5</v>
      </c>
      <c r="AR57" s="368">
        <v>17.2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15918342</v>
      </c>
      <c r="AN58" s="372">
        <v>22892</v>
      </c>
      <c r="AO58" s="373">
        <v>19.100000000000001</v>
      </c>
      <c r="AP58" s="374">
        <v>32595</v>
      </c>
      <c r="AQ58" s="375">
        <v>-7.8</v>
      </c>
      <c r="AR58" s="376">
        <v>26.9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25635227</v>
      </c>
      <c r="AN59" s="364">
        <v>36725</v>
      </c>
      <c r="AO59" s="365">
        <v>0.4</v>
      </c>
      <c r="AP59" s="366">
        <v>49796</v>
      </c>
      <c r="AQ59" s="367">
        <v>6.7</v>
      </c>
      <c r="AR59" s="368">
        <v>-6.3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17614590</v>
      </c>
      <c r="AN60" s="372">
        <v>25235</v>
      </c>
      <c r="AO60" s="373">
        <v>10.199999999999999</v>
      </c>
      <c r="AP60" s="374">
        <v>37281</v>
      </c>
      <c r="AQ60" s="375">
        <v>14.4</v>
      </c>
      <c r="AR60" s="376">
        <v>-4.2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22861000</v>
      </c>
      <c r="AN61" s="379">
        <v>33092</v>
      </c>
      <c r="AO61" s="380">
        <v>3.2</v>
      </c>
      <c r="AP61" s="381">
        <v>47777</v>
      </c>
      <c r="AQ61" s="382">
        <v>7.1</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14515720</v>
      </c>
      <c r="AN62" s="372">
        <v>21009</v>
      </c>
      <c r="AO62" s="373">
        <v>5.3</v>
      </c>
      <c r="AP62" s="374">
        <v>33618</v>
      </c>
      <c r="AQ62" s="375">
        <v>10.4</v>
      </c>
      <c r="AR62" s="376">
        <v>-5.0999999999999996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jLuFxn/7f+Pfm5NE/2Ip/A8L3gYxnTpSbb/U9tUMNeMsa8Xd6hQbkGqHXRYBCFAksSzvv8qF3ZENmW6x/NA3w==" saltValue="yJ2U6cvXcrLb67VnNV0I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7" zoomScaleNormal="100" zoomScaleSheetLayoutView="55" workbookViewId="0">
      <selection activeCell="BJ91" sqref="BJ9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ISLacMe3/EMzGyIVAS5EDs6Vb6OIglRea5qfQIW0ZDqQ1xoLG8iQy/NkMMxqOLFMeKcfHR0lyHHlw5QnvDgqg==" saltValue="kFE3S5vA0Mj09xB7flwh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85" zoomScaleNormal="85" zoomScaleSheetLayoutView="55" workbookViewId="0">
      <selection activeCell="AZ116" sqref="AZ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c0R21mPFnnfFvNQENw/hlnPr5MetRnF+GvxG5xdcrGMwtCFZEO09rnc7Twt94q/FBCVemZp7LZGn2/bDrEYQA==" saltValue="WpQq1sTAqj/SB/0++JBs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5" zoomScaleNormal="8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1" t="s">
        <v>3</v>
      </c>
      <c r="D47" s="1201"/>
      <c r="E47" s="1202"/>
      <c r="F47" s="11">
        <v>26.04</v>
      </c>
      <c r="G47" s="12">
        <v>26.84</v>
      </c>
      <c r="H47" s="12">
        <v>26.2</v>
      </c>
      <c r="I47" s="12">
        <v>27</v>
      </c>
      <c r="J47" s="13">
        <v>25.86</v>
      </c>
    </row>
    <row r="48" spans="2:10" ht="57.75" customHeight="1" x14ac:dyDescent="0.15">
      <c r="B48" s="14"/>
      <c r="C48" s="1203" t="s">
        <v>4</v>
      </c>
      <c r="D48" s="1203"/>
      <c r="E48" s="1204"/>
      <c r="F48" s="15">
        <v>6.51</v>
      </c>
      <c r="G48" s="16">
        <v>4.71</v>
      </c>
      <c r="H48" s="16">
        <v>5.19</v>
      </c>
      <c r="I48" s="16">
        <v>5.4</v>
      </c>
      <c r="J48" s="17">
        <v>5.52</v>
      </c>
    </row>
    <row r="49" spans="2:10" ht="57.75" customHeight="1" thickBot="1" x14ac:dyDescent="0.2">
      <c r="B49" s="18"/>
      <c r="C49" s="1205" t="s">
        <v>5</v>
      </c>
      <c r="D49" s="1205"/>
      <c r="E49" s="1206"/>
      <c r="F49" s="19">
        <v>9.9700000000000006</v>
      </c>
      <c r="G49" s="20">
        <v>0.6</v>
      </c>
      <c r="H49" s="20">
        <v>0.66</v>
      </c>
      <c r="I49" s="20">
        <v>0.1</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oreUf499vk1Ycswa/6f+VfeAImF/nAWdF9rIjGqgy3BrjyVRBCdL0OeWl//xgTEvhI1O8R2Yet76h2o6YN0Qw==" saltValue="3+FOLEBXxPd3lkXDg4xd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3" t="s">
        <v>555</v>
      </c>
      <c r="D34" s="1213"/>
      <c r="E34" s="1214"/>
      <c r="F34" s="32">
        <v>6.5</v>
      </c>
      <c r="G34" s="33">
        <v>4.7</v>
      </c>
      <c r="H34" s="33">
        <v>5.19</v>
      </c>
      <c r="I34" s="33">
        <v>5.39</v>
      </c>
      <c r="J34" s="34">
        <v>5.51</v>
      </c>
      <c r="K34" s="22"/>
      <c r="L34" s="22"/>
      <c r="M34" s="22"/>
      <c r="N34" s="22"/>
      <c r="O34" s="22"/>
      <c r="P34" s="22"/>
    </row>
    <row r="35" spans="1:16" ht="39" customHeight="1" x14ac:dyDescent="0.15">
      <c r="A35" s="22"/>
      <c r="B35" s="35"/>
      <c r="C35" s="1207" t="s">
        <v>556</v>
      </c>
      <c r="D35" s="1208"/>
      <c r="E35" s="1209"/>
      <c r="F35" s="36">
        <v>0.55000000000000004</v>
      </c>
      <c r="G35" s="37">
        <v>0.56000000000000005</v>
      </c>
      <c r="H35" s="37">
        <v>0.66</v>
      </c>
      <c r="I35" s="37">
        <v>0.99</v>
      </c>
      <c r="J35" s="38">
        <v>0.94</v>
      </c>
      <c r="K35" s="22"/>
      <c r="L35" s="22"/>
      <c r="M35" s="22"/>
      <c r="N35" s="22"/>
      <c r="O35" s="22"/>
      <c r="P35" s="22"/>
    </row>
    <row r="36" spans="1:16" ht="39" customHeight="1" x14ac:dyDescent="0.15">
      <c r="A36" s="22"/>
      <c r="B36" s="35"/>
      <c r="C36" s="1207" t="s">
        <v>557</v>
      </c>
      <c r="D36" s="1208"/>
      <c r="E36" s="1209"/>
      <c r="F36" s="36">
        <v>1.59</v>
      </c>
      <c r="G36" s="37">
        <v>1</v>
      </c>
      <c r="H36" s="37">
        <v>1.58</v>
      </c>
      <c r="I36" s="37">
        <v>1.91</v>
      </c>
      <c r="J36" s="38">
        <v>0.38</v>
      </c>
      <c r="K36" s="22"/>
      <c r="L36" s="22"/>
      <c r="M36" s="22"/>
      <c r="N36" s="22"/>
      <c r="O36" s="22"/>
      <c r="P36" s="22"/>
    </row>
    <row r="37" spans="1:16" ht="39" customHeight="1" x14ac:dyDescent="0.15">
      <c r="A37" s="22"/>
      <c r="B37" s="35"/>
      <c r="C37" s="1207" t="s">
        <v>558</v>
      </c>
      <c r="D37" s="1208"/>
      <c r="E37" s="1209"/>
      <c r="F37" s="36">
        <v>0.08</v>
      </c>
      <c r="G37" s="37">
        <v>0.1</v>
      </c>
      <c r="H37" s="37">
        <v>0.06</v>
      </c>
      <c r="I37" s="37">
        <v>0.08</v>
      </c>
      <c r="J37" s="38">
        <v>0.1</v>
      </c>
      <c r="K37" s="22"/>
      <c r="L37" s="22"/>
      <c r="M37" s="22"/>
      <c r="N37" s="22"/>
      <c r="O37" s="22"/>
      <c r="P37" s="22"/>
    </row>
    <row r="38" spans="1:16" ht="39" customHeight="1" x14ac:dyDescent="0.15">
      <c r="A38" s="22"/>
      <c r="B38" s="35"/>
      <c r="C38" s="1207"/>
      <c r="D38" s="1208"/>
      <c r="E38" s="1209"/>
      <c r="F38" s="36"/>
      <c r="G38" s="37"/>
      <c r="H38" s="37"/>
      <c r="I38" s="37"/>
      <c r="J38" s="38"/>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559</v>
      </c>
      <c r="D42" s="1208"/>
      <c r="E42" s="1209"/>
      <c r="F42" s="36" t="s">
        <v>507</v>
      </c>
      <c r="G42" s="37" t="s">
        <v>507</v>
      </c>
      <c r="H42" s="37" t="s">
        <v>507</v>
      </c>
      <c r="I42" s="37" t="s">
        <v>507</v>
      </c>
      <c r="J42" s="38" t="s">
        <v>507</v>
      </c>
      <c r="K42" s="22"/>
      <c r="L42" s="22"/>
      <c r="M42" s="22"/>
      <c r="N42" s="22"/>
      <c r="O42" s="22"/>
      <c r="P42" s="22"/>
    </row>
    <row r="43" spans="1:16" ht="39" customHeight="1" thickBot="1" x14ac:dyDescent="0.2">
      <c r="A43" s="22"/>
      <c r="B43" s="40"/>
      <c r="C43" s="1210" t="s">
        <v>560</v>
      </c>
      <c r="D43" s="1211"/>
      <c r="E43" s="1212"/>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chKy+wPfgqLJV3F7inVt3L12hYZvgc4kXXwtkOBbs/143L8G8wHcYTqw0mGsoV+YLYEL8d8U1o08W+G7DOLQ==" saltValue="ryfRQa9/EVM7lUHyi+H2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Normal="100"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1921</v>
      </c>
      <c r="L45" s="60">
        <v>1968</v>
      </c>
      <c r="M45" s="60">
        <v>2049</v>
      </c>
      <c r="N45" s="60">
        <v>2155</v>
      </c>
      <c r="O45" s="61">
        <v>2044</v>
      </c>
      <c r="P45" s="48"/>
      <c r="Q45" s="48"/>
      <c r="R45" s="48"/>
      <c r="S45" s="48"/>
      <c r="T45" s="48"/>
      <c r="U45" s="48"/>
    </row>
    <row r="46" spans="1:21" ht="30.75" customHeight="1" x14ac:dyDescent="0.15">
      <c r="A46" s="48"/>
      <c r="B46" s="1235"/>
      <c r="C46" s="1236"/>
      <c r="D46" s="62"/>
      <c r="E46" s="1217" t="s">
        <v>12</v>
      </c>
      <c r="F46" s="1217"/>
      <c r="G46" s="1217"/>
      <c r="H46" s="1217"/>
      <c r="I46" s="1217"/>
      <c r="J46" s="1218"/>
      <c r="K46" s="63" t="s">
        <v>507</v>
      </c>
      <c r="L46" s="64" t="s">
        <v>507</v>
      </c>
      <c r="M46" s="64" t="s">
        <v>507</v>
      </c>
      <c r="N46" s="64" t="s">
        <v>507</v>
      </c>
      <c r="O46" s="65" t="s">
        <v>507</v>
      </c>
      <c r="P46" s="48"/>
      <c r="Q46" s="48"/>
      <c r="R46" s="48"/>
      <c r="S46" s="48"/>
      <c r="T46" s="48"/>
      <c r="U46" s="48"/>
    </row>
    <row r="47" spans="1:21" ht="30.75" customHeight="1" x14ac:dyDescent="0.15">
      <c r="A47" s="48"/>
      <c r="B47" s="1235"/>
      <c r="C47" s="1236"/>
      <c r="D47" s="62"/>
      <c r="E47" s="1217" t="s">
        <v>13</v>
      </c>
      <c r="F47" s="1217"/>
      <c r="G47" s="1217"/>
      <c r="H47" s="1217"/>
      <c r="I47" s="1217"/>
      <c r="J47" s="1218"/>
      <c r="K47" s="63">
        <v>30</v>
      </c>
      <c r="L47" s="64">
        <v>20</v>
      </c>
      <c r="M47" s="64">
        <v>10</v>
      </c>
      <c r="N47" s="64" t="s">
        <v>507</v>
      </c>
      <c r="O47" s="65" t="s">
        <v>507</v>
      </c>
      <c r="P47" s="48"/>
      <c r="Q47" s="48"/>
      <c r="R47" s="48"/>
      <c r="S47" s="48"/>
      <c r="T47" s="48"/>
      <c r="U47" s="48"/>
    </row>
    <row r="48" spans="1:21" ht="30.75" customHeight="1" x14ac:dyDescent="0.15">
      <c r="A48" s="48"/>
      <c r="B48" s="1235"/>
      <c r="C48" s="1236"/>
      <c r="D48" s="62"/>
      <c r="E48" s="1217" t="s">
        <v>14</v>
      </c>
      <c r="F48" s="1217"/>
      <c r="G48" s="1217"/>
      <c r="H48" s="1217"/>
      <c r="I48" s="1217"/>
      <c r="J48" s="1218"/>
      <c r="K48" s="63" t="s">
        <v>507</v>
      </c>
      <c r="L48" s="64" t="s">
        <v>507</v>
      </c>
      <c r="M48" s="64" t="s">
        <v>507</v>
      </c>
      <c r="N48" s="64" t="s">
        <v>507</v>
      </c>
      <c r="O48" s="65" t="s">
        <v>507</v>
      </c>
      <c r="P48" s="48"/>
      <c r="Q48" s="48"/>
      <c r="R48" s="48"/>
      <c r="S48" s="48"/>
      <c r="T48" s="48"/>
      <c r="U48" s="48"/>
    </row>
    <row r="49" spans="1:21" ht="30.75" customHeight="1" x14ac:dyDescent="0.15">
      <c r="A49" s="48"/>
      <c r="B49" s="1235"/>
      <c r="C49" s="1236"/>
      <c r="D49" s="62"/>
      <c r="E49" s="1217" t="s">
        <v>15</v>
      </c>
      <c r="F49" s="1217"/>
      <c r="G49" s="1217"/>
      <c r="H49" s="1217"/>
      <c r="I49" s="1217"/>
      <c r="J49" s="1218"/>
      <c r="K49" s="63">
        <v>341</v>
      </c>
      <c r="L49" s="64">
        <v>322</v>
      </c>
      <c r="M49" s="64">
        <v>190</v>
      </c>
      <c r="N49" s="64">
        <v>163</v>
      </c>
      <c r="O49" s="65">
        <v>178</v>
      </c>
      <c r="P49" s="48"/>
      <c r="Q49" s="48"/>
      <c r="R49" s="48"/>
      <c r="S49" s="48"/>
      <c r="T49" s="48"/>
      <c r="U49" s="48"/>
    </row>
    <row r="50" spans="1:21" ht="30.75" customHeight="1" x14ac:dyDescent="0.15">
      <c r="A50" s="48"/>
      <c r="B50" s="1235"/>
      <c r="C50" s="1236"/>
      <c r="D50" s="62"/>
      <c r="E50" s="1217" t="s">
        <v>16</v>
      </c>
      <c r="F50" s="1217"/>
      <c r="G50" s="1217"/>
      <c r="H50" s="1217"/>
      <c r="I50" s="1217"/>
      <c r="J50" s="1218"/>
      <c r="K50" s="63" t="s">
        <v>507</v>
      </c>
      <c r="L50" s="64" t="s">
        <v>507</v>
      </c>
      <c r="M50" s="64" t="s">
        <v>507</v>
      </c>
      <c r="N50" s="64" t="s">
        <v>507</v>
      </c>
      <c r="O50" s="65" t="s">
        <v>507</v>
      </c>
      <c r="P50" s="48"/>
      <c r="Q50" s="48"/>
      <c r="R50" s="48"/>
      <c r="S50" s="48"/>
      <c r="T50" s="48"/>
      <c r="U50" s="48"/>
    </row>
    <row r="51" spans="1:21" ht="30.75" customHeight="1" x14ac:dyDescent="0.15">
      <c r="A51" s="48"/>
      <c r="B51" s="1237"/>
      <c r="C51" s="1238"/>
      <c r="D51" s="66"/>
      <c r="E51" s="1217" t="s">
        <v>17</v>
      </c>
      <c r="F51" s="1217"/>
      <c r="G51" s="1217"/>
      <c r="H51" s="1217"/>
      <c r="I51" s="1217"/>
      <c r="J51" s="1218"/>
      <c r="K51" s="63" t="s">
        <v>507</v>
      </c>
      <c r="L51" s="64" t="s">
        <v>507</v>
      </c>
      <c r="M51" s="64" t="s">
        <v>507</v>
      </c>
      <c r="N51" s="64" t="s">
        <v>507</v>
      </c>
      <c r="O51" s="65" t="s">
        <v>507</v>
      </c>
      <c r="P51" s="48"/>
      <c r="Q51" s="48"/>
      <c r="R51" s="48"/>
      <c r="S51" s="48"/>
      <c r="T51" s="48"/>
      <c r="U51" s="48"/>
    </row>
    <row r="52" spans="1:21" ht="30.75" customHeight="1" x14ac:dyDescent="0.15">
      <c r="A52" s="48"/>
      <c r="B52" s="1215" t="s">
        <v>18</v>
      </c>
      <c r="C52" s="1216"/>
      <c r="D52" s="66"/>
      <c r="E52" s="1217" t="s">
        <v>19</v>
      </c>
      <c r="F52" s="1217"/>
      <c r="G52" s="1217"/>
      <c r="H52" s="1217"/>
      <c r="I52" s="1217"/>
      <c r="J52" s="1218"/>
      <c r="K52" s="63">
        <v>10839</v>
      </c>
      <c r="L52" s="64">
        <v>11484</v>
      </c>
      <c r="M52" s="64">
        <v>11250</v>
      </c>
      <c r="N52" s="64">
        <v>10979</v>
      </c>
      <c r="O52" s="65">
        <v>10705</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-8547</v>
      </c>
      <c r="L53" s="69">
        <v>-9174</v>
      </c>
      <c r="M53" s="69">
        <v>-9001</v>
      </c>
      <c r="N53" s="69">
        <v>-8661</v>
      </c>
      <c r="O53" s="70">
        <v>-8483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3" t="s">
        <v>24</v>
      </c>
      <c r="C57" s="1224"/>
      <c r="D57" s="1227" t="s">
        <v>25</v>
      </c>
      <c r="E57" s="1228"/>
      <c r="F57" s="1228"/>
      <c r="G57" s="1228"/>
      <c r="H57" s="1228"/>
      <c r="I57" s="1228"/>
      <c r="J57" s="1229"/>
      <c r="K57" s="82">
        <v>2058</v>
      </c>
      <c r="L57" s="83">
        <v>2059</v>
      </c>
      <c r="M57" s="83">
        <v>2060</v>
      </c>
      <c r="N57" s="83">
        <v>2062</v>
      </c>
      <c r="O57" s="84">
        <v>2063</v>
      </c>
    </row>
    <row r="58" spans="1:21" ht="31.5" customHeight="1" thickBot="1" x14ac:dyDescent="0.2">
      <c r="B58" s="1225"/>
      <c r="C58" s="1226"/>
      <c r="D58" s="1230" t="s">
        <v>26</v>
      </c>
      <c r="E58" s="1231"/>
      <c r="F58" s="1231"/>
      <c r="G58" s="1231"/>
      <c r="H58" s="1231"/>
      <c r="I58" s="1231"/>
      <c r="J58" s="1232"/>
      <c r="K58" s="85">
        <v>90</v>
      </c>
      <c r="L58" s="86">
        <v>70</v>
      </c>
      <c r="M58" s="86">
        <v>40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A1gopxW3iJ/5yP5iEJm+rx47AyHUhWUUGbOeKiJSiXMJBBs0PrwrBSRqBhBQd/TRRN4otCDn2bUppGgxrWFcA==" saltValue="cIg9o6na/ofuKVQd6xq6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L43" sqref="L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53" t="s">
        <v>29</v>
      </c>
      <c r="C41" s="1254"/>
      <c r="D41" s="101"/>
      <c r="E41" s="1255" t="s">
        <v>30</v>
      </c>
      <c r="F41" s="1255"/>
      <c r="G41" s="1255"/>
      <c r="H41" s="1256"/>
      <c r="I41" s="102">
        <v>14326</v>
      </c>
      <c r="J41" s="103">
        <v>13715</v>
      </c>
      <c r="K41" s="103">
        <v>13680</v>
      </c>
      <c r="L41" s="103">
        <v>13884</v>
      </c>
      <c r="M41" s="104">
        <v>13207</v>
      </c>
    </row>
    <row r="42" spans="2:13" ht="27.75" customHeight="1" x14ac:dyDescent="0.15">
      <c r="B42" s="1243"/>
      <c r="C42" s="1244"/>
      <c r="D42" s="105"/>
      <c r="E42" s="1247" t="s">
        <v>31</v>
      </c>
      <c r="F42" s="1247"/>
      <c r="G42" s="1247"/>
      <c r="H42" s="1248"/>
      <c r="I42" s="106" t="s">
        <v>507</v>
      </c>
      <c r="J42" s="107" t="s">
        <v>507</v>
      </c>
      <c r="K42" s="107" t="s">
        <v>507</v>
      </c>
      <c r="L42" s="107" t="s">
        <v>507</v>
      </c>
      <c r="M42" s="108" t="s">
        <v>507</v>
      </c>
    </row>
    <row r="43" spans="2:13" ht="27.75" customHeight="1" x14ac:dyDescent="0.15">
      <c r="B43" s="1243"/>
      <c r="C43" s="1244"/>
      <c r="D43" s="105"/>
      <c r="E43" s="1247" t="s">
        <v>32</v>
      </c>
      <c r="F43" s="1247"/>
      <c r="G43" s="1247"/>
      <c r="H43" s="1248"/>
      <c r="I43" s="106" t="s">
        <v>507</v>
      </c>
      <c r="J43" s="107" t="s">
        <v>507</v>
      </c>
      <c r="K43" s="107" t="s">
        <v>507</v>
      </c>
      <c r="L43" s="107" t="s">
        <v>507</v>
      </c>
      <c r="M43" s="108" t="s">
        <v>507</v>
      </c>
    </row>
    <row r="44" spans="2:13" ht="27.75" customHeight="1" x14ac:dyDescent="0.15">
      <c r="B44" s="1243"/>
      <c r="C44" s="1244"/>
      <c r="D44" s="105"/>
      <c r="E44" s="1247" t="s">
        <v>33</v>
      </c>
      <c r="F44" s="1247"/>
      <c r="G44" s="1247"/>
      <c r="H44" s="1248"/>
      <c r="I44" s="106">
        <v>1865</v>
      </c>
      <c r="J44" s="107">
        <v>1784</v>
      </c>
      <c r="K44" s="107">
        <v>1875</v>
      </c>
      <c r="L44" s="107">
        <v>2225</v>
      </c>
      <c r="M44" s="108">
        <v>2224</v>
      </c>
    </row>
    <row r="45" spans="2:13" ht="27.75" customHeight="1" x14ac:dyDescent="0.15">
      <c r="B45" s="1243"/>
      <c r="C45" s="1244"/>
      <c r="D45" s="105"/>
      <c r="E45" s="1247" t="s">
        <v>34</v>
      </c>
      <c r="F45" s="1247"/>
      <c r="G45" s="1247"/>
      <c r="H45" s="1248"/>
      <c r="I45" s="106">
        <v>28966</v>
      </c>
      <c r="J45" s="107">
        <v>29618</v>
      </c>
      <c r="K45" s="107">
        <v>26025</v>
      </c>
      <c r="L45" s="107">
        <v>28358</v>
      </c>
      <c r="M45" s="108">
        <v>26648</v>
      </c>
    </row>
    <row r="46" spans="2:13" ht="27.75" customHeight="1" x14ac:dyDescent="0.15">
      <c r="B46" s="1243"/>
      <c r="C46" s="1244"/>
      <c r="D46" s="109"/>
      <c r="E46" s="1247" t="s">
        <v>35</v>
      </c>
      <c r="F46" s="1247"/>
      <c r="G46" s="1247"/>
      <c r="H46" s="1248"/>
      <c r="I46" s="106" t="s">
        <v>507</v>
      </c>
      <c r="J46" s="107" t="s">
        <v>507</v>
      </c>
      <c r="K46" s="107" t="s">
        <v>507</v>
      </c>
      <c r="L46" s="107" t="s">
        <v>507</v>
      </c>
      <c r="M46" s="108" t="s">
        <v>507</v>
      </c>
    </row>
    <row r="47" spans="2:13" ht="27.75" customHeight="1" x14ac:dyDescent="0.15">
      <c r="B47" s="1243"/>
      <c r="C47" s="1244"/>
      <c r="D47" s="110"/>
      <c r="E47" s="1257" t="s">
        <v>36</v>
      </c>
      <c r="F47" s="1258"/>
      <c r="G47" s="1258"/>
      <c r="H47" s="1259"/>
      <c r="I47" s="106" t="s">
        <v>507</v>
      </c>
      <c r="J47" s="107" t="s">
        <v>507</v>
      </c>
      <c r="K47" s="107" t="s">
        <v>507</v>
      </c>
      <c r="L47" s="107" t="s">
        <v>507</v>
      </c>
      <c r="M47" s="108" t="s">
        <v>507</v>
      </c>
    </row>
    <row r="48" spans="2:13" ht="27.75" customHeight="1" x14ac:dyDescent="0.15">
      <c r="B48" s="1243"/>
      <c r="C48" s="1244"/>
      <c r="D48" s="105"/>
      <c r="E48" s="1247" t="s">
        <v>37</v>
      </c>
      <c r="F48" s="1247"/>
      <c r="G48" s="1247"/>
      <c r="H48" s="1248"/>
      <c r="I48" s="106" t="s">
        <v>507</v>
      </c>
      <c r="J48" s="107" t="s">
        <v>507</v>
      </c>
      <c r="K48" s="107" t="s">
        <v>507</v>
      </c>
      <c r="L48" s="107" t="s">
        <v>507</v>
      </c>
      <c r="M48" s="108" t="s">
        <v>507</v>
      </c>
    </row>
    <row r="49" spans="2:13" ht="27.75" customHeight="1" x14ac:dyDescent="0.15">
      <c r="B49" s="1245"/>
      <c r="C49" s="1246"/>
      <c r="D49" s="105"/>
      <c r="E49" s="1247" t="s">
        <v>38</v>
      </c>
      <c r="F49" s="1247"/>
      <c r="G49" s="1247"/>
      <c r="H49" s="1248"/>
      <c r="I49" s="106" t="s">
        <v>507</v>
      </c>
      <c r="J49" s="107" t="s">
        <v>507</v>
      </c>
      <c r="K49" s="107" t="s">
        <v>507</v>
      </c>
      <c r="L49" s="107" t="s">
        <v>507</v>
      </c>
      <c r="M49" s="108" t="s">
        <v>507</v>
      </c>
    </row>
    <row r="50" spans="2:13" ht="27.75" customHeight="1" x14ac:dyDescent="0.15">
      <c r="B50" s="1241" t="s">
        <v>39</v>
      </c>
      <c r="C50" s="1242"/>
      <c r="D50" s="111"/>
      <c r="E50" s="1247" t="s">
        <v>40</v>
      </c>
      <c r="F50" s="1247"/>
      <c r="G50" s="1247"/>
      <c r="H50" s="1248"/>
      <c r="I50" s="106">
        <v>133602</v>
      </c>
      <c r="J50" s="107">
        <v>159518</v>
      </c>
      <c r="K50" s="107">
        <v>179686</v>
      </c>
      <c r="L50" s="107">
        <v>197746</v>
      </c>
      <c r="M50" s="108">
        <v>213121</v>
      </c>
    </row>
    <row r="51" spans="2:13" ht="27.75" customHeight="1" x14ac:dyDescent="0.15">
      <c r="B51" s="1243"/>
      <c r="C51" s="1244"/>
      <c r="D51" s="105"/>
      <c r="E51" s="1247" t="s">
        <v>41</v>
      </c>
      <c r="F51" s="1247"/>
      <c r="G51" s="1247"/>
      <c r="H51" s="1248"/>
      <c r="I51" s="106" t="s">
        <v>507</v>
      </c>
      <c r="J51" s="107" t="s">
        <v>507</v>
      </c>
      <c r="K51" s="107" t="s">
        <v>507</v>
      </c>
      <c r="L51" s="107" t="s">
        <v>507</v>
      </c>
      <c r="M51" s="108" t="s">
        <v>507</v>
      </c>
    </row>
    <row r="52" spans="2:13" ht="27.75" customHeight="1" x14ac:dyDescent="0.15">
      <c r="B52" s="1245"/>
      <c r="C52" s="1246"/>
      <c r="D52" s="105"/>
      <c r="E52" s="1247" t="s">
        <v>42</v>
      </c>
      <c r="F52" s="1247"/>
      <c r="G52" s="1247"/>
      <c r="H52" s="1248"/>
      <c r="I52" s="106">
        <v>135629</v>
      </c>
      <c r="J52" s="107">
        <v>126269</v>
      </c>
      <c r="K52" s="107">
        <v>116836</v>
      </c>
      <c r="L52" s="107">
        <v>107572</v>
      </c>
      <c r="M52" s="108">
        <v>98023</v>
      </c>
    </row>
    <row r="53" spans="2:13" ht="27.75" customHeight="1" thickBot="1" x14ac:dyDescent="0.2">
      <c r="B53" s="1249" t="s">
        <v>43</v>
      </c>
      <c r="C53" s="1250"/>
      <c r="D53" s="112"/>
      <c r="E53" s="1251" t="s">
        <v>44</v>
      </c>
      <c r="F53" s="1251"/>
      <c r="G53" s="1251"/>
      <c r="H53" s="1252"/>
      <c r="I53" s="113">
        <v>-224074</v>
      </c>
      <c r="J53" s="114">
        <v>-240671</v>
      </c>
      <c r="K53" s="114">
        <v>-254942</v>
      </c>
      <c r="L53" s="114">
        <v>-260852</v>
      </c>
      <c r="M53" s="115">
        <v>-269066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uhzTp+icrl3PD7Pf0Ebb6qZH+xMFbSU+qvaZEfFdJ/88QzyMB344iZLlO4/wqSfOK0zvvZiTXKxQhgwhFvHLg==" saltValue="n5v/ad7dyDZpwhaBYx0N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8" t="s">
        <v>47</v>
      </c>
      <c r="D55" s="1268"/>
      <c r="E55" s="1269"/>
      <c r="F55" s="127">
        <v>42179</v>
      </c>
      <c r="G55" s="127">
        <v>42209</v>
      </c>
      <c r="H55" s="128">
        <v>41650</v>
      </c>
    </row>
    <row r="56" spans="2:8" ht="52.5" customHeight="1" x14ac:dyDescent="0.15">
      <c r="B56" s="129"/>
      <c r="C56" s="1270" t="s">
        <v>48</v>
      </c>
      <c r="D56" s="1270"/>
      <c r="E56" s="1271"/>
      <c r="F56" s="130">
        <v>2062</v>
      </c>
      <c r="G56" s="130">
        <v>2063</v>
      </c>
      <c r="H56" s="131">
        <v>2063</v>
      </c>
    </row>
    <row r="57" spans="2:8" ht="53.25" customHeight="1" x14ac:dyDescent="0.15">
      <c r="B57" s="129"/>
      <c r="C57" s="1272" t="s">
        <v>49</v>
      </c>
      <c r="D57" s="1272"/>
      <c r="E57" s="1273"/>
      <c r="F57" s="132">
        <v>120878</v>
      </c>
      <c r="G57" s="132">
        <v>138791</v>
      </c>
      <c r="H57" s="133">
        <v>156582</v>
      </c>
    </row>
    <row r="58" spans="2:8" ht="45.75" customHeight="1" x14ac:dyDescent="0.15">
      <c r="B58" s="134"/>
      <c r="C58" s="1260" t="s">
        <v>578</v>
      </c>
      <c r="D58" s="1261"/>
      <c r="E58" s="1262"/>
      <c r="F58" s="135">
        <v>53395</v>
      </c>
      <c r="G58" s="135">
        <v>53972</v>
      </c>
      <c r="H58" s="136">
        <v>55685</v>
      </c>
    </row>
    <row r="59" spans="2:8" ht="45.75" customHeight="1" x14ac:dyDescent="0.15">
      <c r="B59" s="134"/>
      <c r="C59" s="1260" t="s">
        <v>579</v>
      </c>
      <c r="D59" s="1261"/>
      <c r="E59" s="1262"/>
      <c r="F59" s="135">
        <v>19188</v>
      </c>
      <c r="G59" s="135">
        <v>32910</v>
      </c>
      <c r="H59" s="136">
        <v>50049</v>
      </c>
    </row>
    <row r="60" spans="2:8" ht="45.75" customHeight="1" x14ac:dyDescent="0.15">
      <c r="B60" s="134"/>
      <c r="C60" s="1260" t="s">
        <v>580</v>
      </c>
      <c r="D60" s="1261"/>
      <c r="E60" s="1262"/>
      <c r="F60" s="135">
        <v>31792</v>
      </c>
      <c r="G60" s="135">
        <v>31700</v>
      </c>
      <c r="H60" s="136">
        <v>30635</v>
      </c>
    </row>
    <row r="61" spans="2:8" ht="45.75" customHeight="1" x14ac:dyDescent="0.15">
      <c r="B61" s="134"/>
      <c r="C61" s="1260" t="s">
        <v>581</v>
      </c>
      <c r="D61" s="1261"/>
      <c r="E61" s="1262"/>
      <c r="F61" s="135">
        <v>16323</v>
      </c>
      <c r="G61" s="135">
        <v>20026</v>
      </c>
      <c r="H61" s="136">
        <v>20028</v>
      </c>
    </row>
    <row r="62" spans="2:8" ht="45.75" customHeight="1" thickBot="1" x14ac:dyDescent="0.2">
      <c r="B62" s="137"/>
      <c r="C62" s="1263" t="s">
        <v>582</v>
      </c>
      <c r="D62" s="1264"/>
      <c r="E62" s="1265"/>
      <c r="F62" s="138">
        <v>52</v>
      </c>
      <c r="G62" s="138">
        <v>62</v>
      </c>
      <c r="H62" s="139">
        <v>69</v>
      </c>
    </row>
    <row r="63" spans="2:8" ht="52.5" customHeight="1" thickBot="1" x14ac:dyDescent="0.2">
      <c r="B63" s="140"/>
      <c r="C63" s="1266" t="s">
        <v>50</v>
      </c>
      <c r="D63" s="1266"/>
      <c r="E63" s="1267"/>
      <c r="F63" s="141">
        <v>165119</v>
      </c>
      <c r="G63" s="141">
        <v>183063</v>
      </c>
      <c r="H63" s="142">
        <v>200296</v>
      </c>
    </row>
    <row r="64" spans="2:8" ht="15" customHeight="1" x14ac:dyDescent="0.15"/>
    <row r="65" ht="0" hidden="1" customHeight="1" x14ac:dyDescent="0.15"/>
    <row r="66" ht="0" hidden="1" customHeight="1" x14ac:dyDescent="0.15"/>
  </sheetData>
  <sheetProtection algorithmName="SHA-512" hashValue="odGU73+EkxtZFmnBpgBjcSpp0giCjlnWx8W6OHY9OR1oQwiuEeTRYA4l90l3Rlvwq0+bvjtsMpRQVkQQ1wuqFw==" saltValue="WzbTXsDUdAd26kq2B6P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31913</v>
      </c>
      <c r="E3" s="161"/>
      <c r="F3" s="162">
        <v>47064</v>
      </c>
      <c r="G3" s="163"/>
      <c r="H3" s="164"/>
    </row>
    <row r="4" spans="1:8" x14ac:dyDescent="0.15">
      <c r="A4" s="165"/>
      <c r="B4" s="166"/>
      <c r="C4" s="167"/>
      <c r="D4" s="168">
        <v>19681</v>
      </c>
      <c r="E4" s="169"/>
      <c r="F4" s="170">
        <v>32508</v>
      </c>
      <c r="G4" s="171"/>
      <c r="H4" s="172"/>
    </row>
    <row r="5" spans="1:8" x14ac:dyDescent="0.15">
      <c r="A5" s="153" t="s">
        <v>541</v>
      </c>
      <c r="B5" s="158"/>
      <c r="C5" s="159"/>
      <c r="D5" s="160">
        <v>26278</v>
      </c>
      <c r="E5" s="161"/>
      <c r="F5" s="162">
        <v>43773</v>
      </c>
      <c r="G5" s="163"/>
      <c r="H5" s="164"/>
    </row>
    <row r="6" spans="1:8" x14ac:dyDescent="0.15">
      <c r="A6" s="165"/>
      <c r="B6" s="166"/>
      <c r="C6" s="167"/>
      <c r="D6" s="168">
        <v>18023</v>
      </c>
      <c r="E6" s="169"/>
      <c r="F6" s="170">
        <v>30346</v>
      </c>
      <c r="G6" s="171"/>
      <c r="H6" s="172"/>
    </row>
    <row r="7" spans="1:8" x14ac:dyDescent="0.15">
      <c r="A7" s="153" t="s">
        <v>542</v>
      </c>
      <c r="B7" s="158"/>
      <c r="C7" s="159"/>
      <c r="D7" s="160">
        <v>33961</v>
      </c>
      <c r="E7" s="161"/>
      <c r="F7" s="162">
        <v>51565</v>
      </c>
      <c r="G7" s="163"/>
      <c r="H7" s="164"/>
    </row>
    <row r="8" spans="1:8" x14ac:dyDescent="0.15">
      <c r="A8" s="165"/>
      <c r="B8" s="166"/>
      <c r="C8" s="167"/>
      <c r="D8" s="168">
        <v>19215</v>
      </c>
      <c r="E8" s="169"/>
      <c r="F8" s="170">
        <v>35359</v>
      </c>
      <c r="G8" s="171"/>
      <c r="H8" s="172"/>
    </row>
    <row r="9" spans="1:8" x14ac:dyDescent="0.15">
      <c r="A9" s="153" t="s">
        <v>543</v>
      </c>
      <c r="B9" s="158"/>
      <c r="C9" s="159"/>
      <c r="D9" s="160">
        <v>36584</v>
      </c>
      <c r="E9" s="161"/>
      <c r="F9" s="162">
        <v>46686</v>
      </c>
      <c r="G9" s="163"/>
      <c r="H9" s="164"/>
    </row>
    <row r="10" spans="1:8" x14ac:dyDescent="0.15">
      <c r="A10" s="165"/>
      <c r="B10" s="166"/>
      <c r="C10" s="167"/>
      <c r="D10" s="168">
        <v>22892</v>
      </c>
      <c r="E10" s="169"/>
      <c r="F10" s="170">
        <v>32595</v>
      </c>
      <c r="G10" s="171"/>
      <c r="H10" s="172"/>
    </row>
    <row r="11" spans="1:8" x14ac:dyDescent="0.15">
      <c r="A11" s="153" t="s">
        <v>544</v>
      </c>
      <c r="B11" s="158"/>
      <c r="C11" s="159"/>
      <c r="D11" s="160">
        <v>36725</v>
      </c>
      <c r="E11" s="161"/>
      <c r="F11" s="162">
        <v>49796</v>
      </c>
      <c r="G11" s="163"/>
      <c r="H11" s="164"/>
    </row>
    <row r="12" spans="1:8" x14ac:dyDescent="0.15">
      <c r="A12" s="165"/>
      <c r="B12" s="166"/>
      <c r="C12" s="173"/>
      <c r="D12" s="168">
        <v>25235</v>
      </c>
      <c r="E12" s="169"/>
      <c r="F12" s="170">
        <v>37281</v>
      </c>
      <c r="G12" s="171"/>
      <c r="H12" s="172"/>
    </row>
    <row r="13" spans="1:8" x14ac:dyDescent="0.15">
      <c r="A13" s="153"/>
      <c r="B13" s="158"/>
      <c r="C13" s="174"/>
      <c r="D13" s="175">
        <v>33092</v>
      </c>
      <c r="E13" s="176"/>
      <c r="F13" s="177">
        <v>47777</v>
      </c>
      <c r="G13" s="178"/>
      <c r="H13" s="164"/>
    </row>
    <row r="14" spans="1:8" x14ac:dyDescent="0.15">
      <c r="A14" s="165"/>
      <c r="B14" s="166"/>
      <c r="C14" s="167"/>
      <c r="D14" s="168">
        <v>21009</v>
      </c>
      <c r="E14" s="169"/>
      <c r="F14" s="170">
        <v>33618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6.51</v>
      </c>
      <c r="C19" s="179">
        <f>ROUND(VALUE(SUBSTITUTE(実質収支比率等に係る経年分析!G$48,"▲","-")),2)</f>
        <v>4.71</v>
      </c>
      <c r="D19" s="179">
        <f>ROUND(VALUE(SUBSTITUTE(実質収支比率等に係る経年分析!H$48,"▲","-")),2)</f>
        <v>5.19</v>
      </c>
      <c r="E19" s="179">
        <f>ROUND(VALUE(SUBSTITUTE(実質収支比率等に係る経年分析!I$48,"▲","-")),2)</f>
        <v>5.4</v>
      </c>
      <c r="F19" s="179">
        <f>ROUND(VALUE(SUBSTITUTE(実質収支比率等に係る経年分析!J$48,"▲","-")),2)</f>
        <v>5.52</v>
      </c>
    </row>
    <row r="20" spans="1:11" x14ac:dyDescent="0.15">
      <c r="A20" s="179" t="s">
        <v>54</v>
      </c>
      <c r="B20" s="179">
        <f>ROUND(VALUE(SUBSTITUTE(実質収支比率等に係る経年分析!F$47,"▲","-")),2)</f>
        <v>26.04</v>
      </c>
      <c r="C20" s="179">
        <f>ROUND(VALUE(SUBSTITUTE(実質収支比率等に係る経年分析!G$47,"▲","-")),2)</f>
        <v>26.84</v>
      </c>
      <c r="D20" s="179">
        <f>ROUND(VALUE(SUBSTITUTE(実質収支比率等に係る経年分析!H$47,"▲","-")),2)</f>
        <v>26.2</v>
      </c>
      <c r="E20" s="179">
        <f>ROUND(VALUE(SUBSTITUTE(実質収支比率等に係る経年分析!I$47,"▲","-")),2)</f>
        <v>27</v>
      </c>
      <c r="F20" s="179">
        <f>ROUND(VALUE(SUBSTITUTE(実質収支比率等に係る経年分析!J$47,"▲","-")),2)</f>
        <v>25.86</v>
      </c>
    </row>
    <row r="21" spans="1:11" x14ac:dyDescent="0.15">
      <c r="A21" s="179" t="s">
        <v>55</v>
      </c>
      <c r="B21" s="179">
        <f>IF(ISNUMBER(VALUE(SUBSTITUTE(実質収支比率等に係る経年分析!F$49,"▲","-"))),ROUND(VALUE(SUBSTITUTE(実質収支比率等に係る経年分析!F$49,"▲","-")),2),NA())</f>
        <v>9.9700000000000006</v>
      </c>
      <c r="C21" s="179">
        <f>IF(ISNUMBER(VALUE(SUBSTITUTE(実質収支比率等に係る経年分析!G$49,"▲","-"))),ROUND(VALUE(SUBSTITUTE(実質収支比率等に係る経年分析!G$49,"▲","-")),2),NA())</f>
        <v>0.6</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0.1</v>
      </c>
      <c r="F21" s="179">
        <f>IF(ISNUMBER(VALUE(SUBSTITUTE(実質収支比率等に係る経年分析!J$49,"▲","-"))),ROUND(VALUE(SUBSTITUTE(実質収支比率等に係る経年分析!J$49,"▲","-")),2),NA())</f>
        <v>-7.0000000000000007E-2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0.38</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0.55000000000000004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0.56000000000000005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10839</v>
      </c>
      <c r="E42" s="181"/>
      <c r="F42" s="181"/>
      <c r="G42" s="181">
        <f>'実質公債費比率（分子）の構造'!L$52</f>
        <v>11484</v>
      </c>
      <c r="H42" s="181"/>
      <c r="I42" s="181"/>
      <c r="J42" s="181">
        <f>'実質公債費比率（分子）の構造'!M$52</f>
        <v>11250</v>
      </c>
      <c r="K42" s="181"/>
      <c r="L42" s="181"/>
      <c r="M42" s="181">
        <f>'実質公債費比率（分子）の構造'!N$52</f>
        <v>10979</v>
      </c>
      <c r="N42" s="181"/>
      <c r="O42" s="181"/>
      <c r="P42" s="181">
        <f>'実質公債費比率（分子）の構造'!O$52</f>
        <v>10705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341</v>
      </c>
      <c r="C45" s="181"/>
      <c r="D45" s="181"/>
      <c r="E45" s="181">
        <f>'実質公債費比率（分子）の構造'!L$49</f>
        <v>322</v>
      </c>
      <c r="F45" s="181"/>
      <c r="G45" s="181"/>
      <c r="H45" s="181">
        <f>'実質公債費比率（分子）の構造'!M$49</f>
        <v>190</v>
      </c>
      <c r="I45" s="181"/>
      <c r="J45" s="181"/>
      <c r="K45" s="181">
        <f>'実質公債費比率（分子）の構造'!N$49</f>
        <v>163</v>
      </c>
      <c r="L45" s="181"/>
      <c r="M45" s="181"/>
      <c r="N45" s="181">
        <f>'実質公債費比率（分子）の構造'!O$49</f>
        <v>178</v>
      </c>
      <c r="O45" s="181"/>
      <c r="P45" s="181"/>
    </row>
    <row r="46" spans="1:16" x14ac:dyDescent="0.15">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67</v>
      </c>
      <c r="B47" s="181">
        <f>'実質公債費比率（分子）の構造'!K$47</f>
        <v>30</v>
      </c>
      <c r="C47" s="181"/>
      <c r="D47" s="181"/>
      <c r="E47" s="181">
        <f>'実質公債費比率（分子）の構造'!L$47</f>
        <v>20</v>
      </c>
      <c r="F47" s="181"/>
      <c r="G47" s="181"/>
      <c r="H47" s="181">
        <f>'実質公債費比率（分子）の構造'!M$47</f>
        <v>10</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1921</v>
      </c>
      <c r="C49" s="181"/>
      <c r="D49" s="181"/>
      <c r="E49" s="181">
        <f>'実質公債費比率（分子）の構造'!L$45</f>
        <v>1968</v>
      </c>
      <c r="F49" s="181"/>
      <c r="G49" s="181"/>
      <c r="H49" s="181">
        <f>'実質公債費比率（分子）の構造'!M$45</f>
        <v>2049</v>
      </c>
      <c r="I49" s="181"/>
      <c r="J49" s="181"/>
      <c r="K49" s="181">
        <f>'実質公債費比率（分子）の構造'!N$45</f>
        <v>2155</v>
      </c>
      <c r="L49" s="181"/>
      <c r="M49" s="181"/>
      <c r="N49" s="181">
        <f>'実質公債費比率（分子）の構造'!O$45</f>
        <v>2044</v>
      </c>
      <c r="O49" s="181"/>
      <c r="P49" s="181"/>
    </row>
    <row r="50" spans="1:16" x14ac:dyDescent="0.15">
      <c r="A50" s="181" t="s">
        <v>70</v>
      </c>
      <c r="B50" s="181" t="e">
        <f>NA()</f>
        <v>#N/A</v>
      </c>
      <c r="C50" s="181">
        <f>IF(ISNUMBER('実質公債費比率（分子）の構造'!K$53),'実質公債費比率（分子）の構造'!K$53,NA())</f>
        <v>-8547</v>
      </c>
      <c r="D50" s="181" t="e">
        <f>NA()</f>
        <v>#N/A</v>
      </c>
      <c r="E50" s="181" t="e">
        <f>NA()</f>
        <v>#N/A</v>
      </c>
      <c r="F50" s="181">
        <f>IF(ISNUMBER('実質公債費比率（分子）の構造'!L$53),'実質公債費比率（分子）の構造'!L$53,NA())</f>
        <v>-9174</v>
      </c>
      <c r="G50" s="181" t="e">
        <f>NA()</f>
        <v>#N/A</v>
      </c>
      <c r="H50" s="181" t="e">
        <f>NA()</f>
        <v>#N/A</v>
      </c>
      <c r="I50" s="181">
        <f>IF(ISNUMBER('実質公債費比率（分子）の構造'!M$53),'実質公債費比率（分子）の構造'!M$53,NA())</f>
        <v>-9001</v>
      </c>
      <c r="J50" s="181" t="e">
        <f>NA()</f>
        <v>#N/A</v>
      </c>
      <c r="K50" s="181" t="e">
        <f>NA()</f>
        <v>#N/A</v>
      </c>
      <c r="L50" s="181">
        <f>IF(ISNUMBER('実質公債費比率（分子）の構造'!N$53),'実質公債費比率（分子）の構造'!N$53,NA())</f>
        <v>-8661</v>
      </c>
      <c r="M50" s="181" t="e">
        <f>NA()</f>
        <v>#N/A</v>
      </c>
      <c r="N50" s="181" t="e">
        <f>NA()</f>
        <v>#N/A</v>
      </c>
      <c r="O50" s="181">
        <f>IF(ISNUMBER('実質公債費比率（分子）の構造'!O$53),'実質公債費比率（分子）の構造'!O$53,NA())</f>
        <v>-8483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135629</v>
      </c>
      <c r="E56" s="180"/>
      <c r="F56" s="180"/>
      <c r="G56" s="180">
        <f>'将来負担比率（分子）の構造'!J$52</f>
        <v>126269</v>
      </c>
      <c r="H56" s="180"/>
      <c r="I56" s="180"/>
      <c r="J56" s="180">
        <f>'将来負担比率（分子）の構造'!K$52</f>
        <v>116836</v>
      </c>
      <c r="K56" s="180"/>
      <c r="L56" s="180"/>
      <c r="M56" s="180">
        <f>'将来負担比率（分子）の構造'!L$52</f>
        <v>107572</v>
      </c>
      <c r="N56" s="180"/>
      <c r="O56" s="180"/>
      <c r="P56" s="180">
        <f>'将来負担比率（分子）の構造'!M$52</f>
        <v>98023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133602</v>
      </c>
      <c r="E58" s="180"/>
      <c r="F58" s="180"/>
      <c r="G58" s="180">
        <f>'将来負担比率（分子）の構造'!J$50</f>
        <v>159518</v>
      </c>
      <c r="H58" s="180"/>
      <c r="I58" s="180"/>
      <c r="J58" s="180">
        <f>'将来負担比率（分子）の構造'!K$50</f>
        <v>179686</v>
      </c>
      <c r="K58" s="180"/>
      <c r="L58" s="180"/>
      <c r="M58" s="180">
        <f>'将来負担比率（分子）の構造'!L$50</f>
        <v>197746</v>
      </c>
      <c r="N58" s="180"/>
      <c r="O58" s="180"/>
      <c r="P58" s="180">
        <f>'将来負担比率（分子）の構造'!M$50</f>
        <v>213121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28966</v>
      </c>
      <c r="C62" s="180"/>
      <c r="D62" s="180"/>
      <c r="E62" s="180">
        <f>'将来負担比率（分子）の構造'!J$45</f>
        <v>29618</v>
      </c>
      <c r="F62" s="180"/>
      <c r="G62" s="180"/>
      <c r="H62" s="180">
        <f>'将来負担比率（分子）の構造'!K$45</f>
        <v>26025</v>
      </c>
      <c r="I62" s="180"/>
      <c r="J62" s="180"/>
      <c r="K62" s="180">
        <f>'将来負担比率（分子）の構造'!L$45</f>
        <v>28358</v>
      </c>
      <c r="L62" s="180"/>
      <c r="M62" s="180"/>
      <c r="N62" s="180">
        <f>'将来負担比率（分子）の構造'!M$45</f>
        <v>26648</v>
      </c>
      <c r="O62" s="180"/>
      <c r="P62" s="180"/>
    </row>
    <row r="63" spans="1:16" x14ac:dyDescent="0.15">
      <c r="A63" s="180" t="s">
        <v>33</v>
      </c>
      <c r="B63" s="180">
        <f>'将来負担比率（分子）の構造'!I$44</f>
        <v>1865</v>
      </c>
      <c r="C63" s="180"/>
      <c r="D63" s="180"/>
      <c r="E63" s="180">
        <f>'将来負担比率（分子）の構造'!J$44</f>
        <v>1784</v>
      </c>
      <c r="F63" s="180"/>
      <c r="G63" s="180"/>
      <c r="H63" s="180">
        <f>'将来負担比率（分子）の構造'!K$44</f>
        <v>1875</v>
      </c>
      <c r="I63" s="180"/>
      <c r="J63" s="180"/>
      <c r="K63" s="180">
        <f>'将来負担比率（分子）の構造'!L$44</f>
        <v>2225</v>
      </c>
      <c r="L63" s="180"/>
      <c r="M63" s="180"/>
      <c r="N63" s="180">
        <f>'将来負担比率（分子）の構造'!M$44</f>
        <v>2224</v>
      </c>
      <c r="O63" s="180"/>
      <c r="P63" s="180"/>
    </row>
    <row r="64" spans="1:16" x14ac:dyDescent="0.15">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14326</v>
      </c>
      <c r="C66" s="180"/>
      <c r="D66" s="180"/>
      <c r="E66" s="180">
        <f>'将来負担比率（分子）の構造'!J$41</f>
        <v>13715</v>
      </c>
      <c r="F66" s="180"/>
      <c r="G66" s="180"/>
      <c r="H66" s="180">
        <f>'将来負担比率（分子）の構造'!K$41</f>
        <v>13680</v>
      </c>
      <c r="I66" s="180"/>
      <c r="J66" s="180"/>
      <c r="K66" s="180">
        <f>'将来負担比率（分子）の構造'!L$41</f>
        <v>13884</v>
      </c>
      <c r="L66" s="180"/>
      <c r="M66" s="180"/>
      <c r="N66" s="180">
        <f>'将来負担比率（分子）の構造'!M$41</f>
        <v>13207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42179</v>
      </c>
      <c r="C72" s="184">
        <f>基金残高に係る経年分析!G55</f>
        <v>42209</v>
      </c>
      <c r="D72" s="184">
        <f>基金残高に係る経年分析!H55</f>
        <v>41650</v>
      </c>
    </row>
    <row r="73" spans="1:16" x14ac:dyDescent="0.15">
      <c r="A73" s="183" t="s">
        <v>77</v>
      </c>
      <c r="B73" s="184">
        <f>基金残高に係る経年分析!F56</f>
        <v>2062</v>
      </c>
      <c r="C73" s="184">
        <f>基金残高に係る経年分析!G56</f>
        <v>2063</v>
      </c>
      <c r="D73" s="184">
        <f>基金残高に係る経年分析!H56</f>
        <v>2063</v>
      </c>
    </row>
    <row r="74" spans="1:16" x14ac:dyDescent="0.15">
      <c r="A74" s="183" t="s">
        <v>78</v>
      </c>
      <c r="B74" s="184">
        <f>基金残高に係る経年分析!F57</f>
        <v>120878</v>
      </c>
      <c r="C74" s="184">
        <f>基金残高に係る経年分析!G57</f>
        <v>138791</v>
      </c>
      <c r="D74" s="184">
        <f>基金残高に係る経年分析!H57</f>
        <v>156582</v>
      </c>
    </row>
  </sheetData>
  <sheetProtection algorithmName="SHA-512" hashValue="8y65koCXyH5yUoXnfFftdTaRNoQMqsVFInQlGmPZVGAZQZLsq3i6I9OC49sQvWgAI7NiygZJbX/cUqJRr0fyKQ==" saltValue="DA9l/WYjVjuu2EO7WNDF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全庁LAN利用者</cp:lastModifiedBy>
  <cp:lastPrinted>2020-03-12T04:40:34Z</cp:lastPrinted>
  <dcterms:created xsi:type="dcterms:W3CDTF">2020-02-10T03:21:50Z</dcterms:created>
  <dcterms:modified xsi:type="dcterms:W3CDTF">2020-03-24T04:26:21Z</dcterms:modified>
  <cp:category/>
</cp:coreProperties>
</file>