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E34" i="9"/>
  <c r="AM34" i="9"/>
  <c r="U34" i="9"/>
  <c r="U35" i="9" s="1"/>
  <c r="U36"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<sst xmlns="http://schemas.openxmlformats.org/spreadsheetml/2006/main" count="1143" uniqueCount="559">
  <si>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</si>
  <si>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</si>
  <si>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</si>
  <si>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</si>
  <si>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</si>
  <si>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</si>
  <si>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</si>
  <si>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</si>
  <si>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</si>
  <si>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</si>
  <si>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</si>
  <si>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</si>
  <si>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</si>
  <si>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</si>
  <si>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</si>
  <si>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</si>
  <si>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</si>
  <si>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</si>
  <si>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</si>
  <si>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</si>
  <si>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</si>
  <si>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</si>
  <si>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</si>
  <si>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</si>
  <si>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</si>
  <si>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</si>
  <si>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</si>
  <si>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</si>
  <si>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</si>
  <si>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</si>
  <si>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</si>
  <si>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</si>
  <si>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</si>
  <si>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</si>
  <si>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</si>
  <si>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</si>
  <si>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</si>
  <si>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</si>
  <si>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</si>
  <si>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</si>
  <si>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</si>
  <si>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</si>
  <si>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</si>
  <si>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</si>
  <si>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</si>
  <si>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</si>
  <si>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</si>
  <si>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</si>
  <si>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</si>
  <si>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</si>
  <si>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</si>
  <si>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</si>
  <si>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</si>
  <si>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</si>
  <si>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</si>
  <si>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</si>
  <si>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</si>
  <si>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</si>
  <si>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</si>
  <si>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</si>
  <si>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</si>
  <si>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</si>
  <si>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</si>
  <si>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</si>
  <si>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</si>
  <si>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</si>
  <si>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</si>
  <si>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</si>
  <si>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</si>
  <si>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</si>
  <si>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</si>
  <si>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</si>
  <si>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</si>
  <si>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</si>
  <si>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</si>
  <si>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</si>
  <si>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</si>
  <si>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</si>
  <si>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</si>
  <si>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</si>
  <si>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</si>
  <si>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</si>
  <si>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</si>
  <si>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</si>
  <si>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</si>
  <si>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</si>
  <si>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</si>
  <si>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</si>
  <si>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</si>
  <si>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</si>
  <si>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</si>
  <si>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</si>
  <si>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</si>
  <si>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</si>
  <si>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</si>
  <si>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</si>
  <si>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</si>
  <si>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</si>
  <si>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</si>
  <si>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</si>
  <si>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</si>
  <si>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</si>
  <si>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</si>
  <si>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</si>
  <si>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</si>
  <si>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</si>
  <si>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</si>
  <si>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</si>
  <si>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</si>
  <si>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</si>
  <si>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</si>
  <si>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</si>
  <si>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</si>
  <si>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</si>
  <si>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</si>
  <si>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</si>
  <si>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</si>
  <si>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</si>
  <si>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</si>
  <si>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</si>
  <si>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</si>
  <si>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</si>
  <si>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</si>
  <si>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</si>
  <si>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</si>
  <si>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</si>
  <si>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</si>
  <si>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</si>
  <si>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</si>
  <si>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</si>
  <si>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</si>
  <si>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</si>
  <si>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</si>
  <si>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</si>
  <si>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</si>
  <si>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</si>
  <si>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</si>
  <si>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</si>
  <si>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</si>
  <si>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</si>
  <si>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</si>
  <si>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</si>
  <si>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</si>
  <si>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</si>
  <si>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</si>
  <si>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</si>
  <si>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</si>
  <si>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</si>
  <si>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</si>
  <si>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</si>
  <si>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</si>
  <si>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</si>
  <si>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</si>
  <si>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</si>
  <si>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</si>
  <si>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</si>
  <si>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</si>
  <si>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</si>
  <si>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</si>
  <si>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</si>
  <si>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</si>
  <si>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</si>
  <si>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</si>
  <si>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</si>
  <si>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</si>
  <si>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</si>
  <si>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</si>
  <si>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</si>
  <si>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</si>
  <si>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</si>
  <si>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</si>
  <si>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</si>
  <si>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</si>
  <si>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</si>
  <si>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</si>
  <si>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</si>
  <si>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</si>
  <si>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</si>
  <si>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</si>
  <si>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</si>
  <si>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</si>
  <si>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</si>
  <si>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</si>
  <si>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</si>
  <si>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</si>
  <si>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</si>
  <si>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</si>
  <si>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</si>
  <si>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</si>
  <si>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</si>
  <si>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</si>
  <si>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</si>
  <si>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</si>
  <si>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</si>
  <si>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</si>
  <si>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</si>
  <si>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東京都江戸川区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</si>
  <si>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</si>
  <si>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</si>
  <si>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</si>
  <si>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</si>
  <si>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</si>
  <si>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</si>
  <si>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</si>
  <si>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</si>
  <si>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</si>
  <si>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</si>
  <si>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</si>
  <si>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</si>
  <si>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</si>
  <si>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</si>
  <si>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</si>
  <si>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</si>
  <si>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</si>
  <si>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</si>
  <si>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</si>
  <si>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</si>
  <si>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</si>
  <si>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</si>
  <si>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</si>
  <si>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</si>
  <si>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</si>
  <si>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</si>
  <si>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</si>
  <si>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</si>
  <si>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</si>
  <si>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</si>
  <si>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</si>
  <si>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</si>
  <si>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</si>
  <si>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</si>
  <si>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</si>
  <si>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</si>
  <si>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</si>
  <si>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</si>
  <si>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</si>
  <si>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</si>
  <si>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</si>
  <si>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</si>
  <si>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</si>
  <si>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</si>
  <si>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</si>
  <si>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</si>
  <si>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</si>
  <si>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</si>
  <si>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</si>
  <si>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</si>
  <si>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</si>
  <si>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</si>
  <si>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</si>
  <si>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</si>
  <si>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</si>
  <si>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</si>
  <si>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</si>
  <si>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</si>
  <si>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</si>
  <si>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</si>
  <si>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</si>
  <si>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</si>
  <si>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</si>
  <si>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</si>
  <si>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</si>
  <si>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</si>
  <si>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</si>
  <si>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</si>
  <si>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</si>
  <si>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</si>
  <si>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</si>
  <si>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</si>
  <si>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</si>
  <si>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</si>
  <si>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</si>
  <si>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</si>
  <si>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</si>
  <si>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</si>
  <si>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</si>
  <si>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</si>
  <si>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</si>
  <si>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</si>
  <si>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</si>
  <si>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</si>
  <si>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</si>
  <si>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</si>
  <si>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</si>
  <si>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</si>
  <si>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</si>
  <si>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</si>
  <si>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</si>
  <si>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</si>
  <si>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</si>
  <si>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</si>
  <si>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</si>
  <si>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</si>
  <si>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</si>
  <si>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</si>
  <si>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</si>
  <si>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</si>
  <si>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</si>
  <si>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</si>
  <si>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</si>
  <si>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</si>
  <si>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</si>
  <si>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</si>
  <si>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</si>
  <si>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</si>
  <si>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</si>
  <si>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</si>
  <si>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</si>
  <si>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</si>
  <si>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</si>
  <si>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</si>
  <si>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</si>
  <si>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</si>
  <si>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</si>
  <si>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</si>
  <si>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</si>
  <si>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</si>
  <si>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</si>
  <si>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</si>
  <si>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</si>
  <si>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</si>
  <si>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</si>
  <si>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</si>
  <si>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</si>
  <si>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</si>
  <si>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</si>
  <si>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</si>
  <si>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</si>
  <si>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</si>
  <si>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</si>
  <si>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</si>
  <si>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</si>
  <si>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</si>
  <si>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</si>
  <si>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</si>
  <si>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</si>
  <si>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</si>
  <si>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</si>
  <si>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</si>
  <si>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</si>
  <si>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</si>
  <si>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</si>
  <si>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</si>
  <si>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</si>
  <si>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</si>
  <si>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東京都江戸川区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</si>
  <si>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</si>
  <si>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</si>
  <si>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</si>
  <si>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</si>
  <si>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</si>
  <si>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</si>
  <si>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</si>
  <si>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</si>
  <si>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</si>
  <si>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</si>
  <si>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</si>
  <si>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</si>
  <si>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</si>
  <si>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</si>
  <si>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</si>
  <si>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</si>
  <si>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</si>
  <si>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</si>
  <si>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</si>
  <si>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</si>
  <si>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</si>
  <si>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</si>
  <si>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</si>
  <si>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</si>
  <si>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</si>
  <si>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</si>
  <si>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</si>
  <si>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</si>
  <si>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</si>
  <si>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</si>
  <si>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</si>
  <si>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</si>
  <si>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</si>
  <si>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</si>
  <si>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</si>
  <si>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</si>
  <si>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</si>
  <si>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</si>
  <si>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</si>
  <si>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</si>
  <si>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</si>
  <si>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</si>
  <si>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</si>
  <si>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</si>
  <si>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</si>
  <si>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</si>
  <si>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</si>
  <si>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</si>
  <si>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</si>
  <si>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</si>
  <si>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</si>
  <si>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</si>
  <si>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</si>
  <si>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</si>
  <si>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</si>
  <si>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</si>
  <si>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</si>
  <si>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</si>
  <si>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</si>
  <si>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</si>
  <si>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</si>
  <si>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</si>
  <si>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</si>
  <si>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</si>
  <si>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</si>
  <si>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</si>
  <si>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</si>
  <si>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</si>
  <si>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</si>
  <si>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</si>
  <si>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t>
    <phoneticPr fontId="5"/>
  </si>
  <si>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</si>
  <si>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</si>
  <si>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</si>
  <si>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</si>
  <si>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</si>
  <si>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</si>
  <si>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</si>
  <si>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</si>
  <si>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</si>
  <si>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</si>
  <si>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</si>
  <si>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</si>
  <si>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</si>
  <si>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</si>
  <si>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</si>
  <si>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</si>
  <si>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</si>
  <si>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</si>
  <si>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</si>
  <si>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</si>
  <si>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</si>
  <si>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</si>
  <si>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</si>
  <si>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</si>
  <si>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</si>
  <si>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</si>
  <si>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</si>
  <si>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</si>
  <si>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</si>
  <si>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</si>
  <si>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</si>
  <si>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</si>
  <si>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</si>
  <si>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</si>
  <si>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</si>
  <si>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</si>
  <si>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</si>
  <si>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</si>
  <si>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</si>
  <si>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</si>
  <si>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</si>
  <si>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</si>
  <si>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</si>
  <si>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</si>
  <si>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</si>
  <si>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</si>
  <si>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</si>
  <si>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</si>
  <si>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</si>
  <si>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</si>
  <si>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</si>
  <si>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</si>
  <si>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</si>
  <si>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</si>
  <si>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</si>
  <si>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</si>
  <si>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</si>
  <si>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</si>
  <si>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</si>
  <si>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</si>
  <si>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</si>
  <si>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</si>
  <si>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</si>
  <si>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</si>
  <si>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</si>
  <si>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</si>
  <si>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</si>
  <si>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</si>
  <si>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</si>
  <si>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</si>
  <si>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</si>
  <si>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</si>
  <si>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</si>
  <si>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</si>
  <si>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</si>
  <si>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</si>
  <si>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</si>
  <si>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</si>
  <si>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</si>
  <si>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</si>
  <si>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</si>
  <si>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</si>
  <si>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</si>
  <si>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</si>
  <si>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</si>
  <si>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</si>
  <si>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</si>
  <si>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</si>
  <si>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</si>
  <si>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</si>
  <si>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</si>
  <si>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</si>
  <si>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</si>
  <si>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</si>
  <si>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</si>
  <si>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</si>
  <si>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</si>
  <si>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</si>
  <si>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</si>
  <si>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</si>
  <si>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</si>
  <si>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</si>
  <si>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</si>
  <si>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</si>
  <si>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</si>
  <si>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</si>
  <si>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</si>
  <si>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</si>
  <si>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</si>
  <si>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</si>
  <si>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1.77</t>
  </si>
  <si>
    <t>一般会計</t>
  </si>
  <si>
    <t>国民健康保険事業特別会計</t>
  </si>
  <si>
    <t>介護保険事業特別会計</t>
  </si>
  <si>
    <t>後期高齢者医療特別会計</t>
  </si>
  <si>
    <t>その他会計（赤字）</t>
  </si>
  <si>
    <t>その他会計（黒字）</t>
  </si>
  <si>
    <t>-</t>
    <phoneticPr fontId="2"/>
  </si>
  <si>
    <t>-</t>
    <phoneticPr fontId="2"/>
  </si>
  <si>
    <t>-</t>
    <phoneticPr fontId="2"/>
  </si>
  <si>
    <t>特別区人事・厚生事務組合</t>
    <rPh sb="0" eb="3">
      <t>トクベツク</t>
    </rPh>
    <rPh sb="3" eb="5">
      <t>ジンジ</t>
    </rPh>
    <rPh sb="6" eb="8">
      <t>コウセイ</t>
    </rPh>
    <rPh sb="8" eb="10">
      <t>ジム</t>
    </rPh>
    <rPh sb="10" eb="12">
      <t>クミアイ</t>
    </rPh>
    <phoneticPr fontId="20"/>
  </si>
  <si>
    <t>特別区競馬組合</t>
    <rPh sb="0" eb="3">
      <t>トクベツク</t>
    </rPh>
    <rPh sb="3" eb="5">
      <t>ケイバ</t>
    </rPh>
    <rPh sb="5" eb="7">
      <t>クミアイ</t>
    </rPh>
    <phoneticPr fontId="20"/>
  </si>
  <si>
    <t>東京二十三区清掃一部事務組合</t>
    <rPh sb="0" eb="2">
      <t>トウキョウ</t>
    </rPh>
    <rPh sb="2" eb="6">
      <t>ニジュウサンク</t>
    </rPh>
    <rPh sb="6" eb="8">
      <t>セイソウ</t>
    </rPh>
    <rPh sb="8" eb="10">
      <t>イチブ</t>
    </rPh>
    <rPh sb="10" eb="12">
      <t>ジム</t>
    </rPh>
    <rPh sb="12" eb="14">
      <t>クミアイ</t>
    </rPh>
    <phoneticPr fontId="20"/>
  </si>
  <si>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0"/>
  </si>
  <si>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</si>
  <si>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t>
    <phoneticPr fontId="2"/>
  </si>
  <si>
    <t>法適用</t>
    <rPh sb="0" eb="1">
      <t>ホウ</t>
    </rPh>
    <rPh sb="1" eb="3">
      <t>テキヨウ</t>
    </rPh>
    <phoneticPr fontId="2"/>
  </si>
  <si>
    <t>えどがわ環境財団</t>
    <rPh sb="4" eb="6">
      <t>カンキョウ</t>
    </rPh>
    <rPh sb="6" eb="8">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</si>
  <si>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</si>
  <si>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</si>
  <si>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</si>
  <si>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</si>
  <si>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本区では、平成13年以降継続して取り組んできた行財政改革により、充当可能財源等が将来負担額を上回り良好な状態である。
　一方、有形固定資産減価償却率は、現時点では類似団体内ではやや低い水準にあるが、区内に104校ある学校施設には平成30年代から平成50年代にかけて大規模改修や更新が必要となる施設が多く存在し、今後、将来負担費用の増加が見込まれる。将来世代へ過度に負担を先送りしないためにも、教育施設整備基金の活用を図りつつ、財政負担の平準化に努める。</t>
    <rPh sb="91" eb="92">
      <t>ヒク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</si>
  <si>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</si>
  <si>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</si>
  <si>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</si>
  <si>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</si>
  <si>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</si>
  <si>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</si>
  <si>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将来負担比率について、充当可能財源等が将来負担額を上回るため、将来負担比率はマイナスとなり、将来負担比率は発生していない。
　実質公債費比率についても起債の元利償還金を算入公債費等が上回りマイナスとなっている。
　今後、学校改築や老朽化する区施設の更新に伴い、起債と基金の取崩しが同時に進行する状況が見込まれている。加えて税制改正における法人住民税の一部国税化等は、依存財源の割合が高い本区への影響が大きいことから、長期的視点に立った財政運営を行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</si>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</sst>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32887</c:v>
                </c:pt>
                <c:pt idx="1">
                  <c:v>33109</c:v>
                </c:pt>
                <c:pt idx="2">
                  <c:v>31913</c:v>
                </c:pt>
                <c:pt idx="3">
                  <c:v>26278</c:v>
                </c:pt>
                <c:pt idx="4">
                  <c:v>33961</c:v>
                </c:pt>
              </c:numCache>
            </c:numRef>
          </c:val>
          <c:smooth val="0"/>
        </c:ser>
        <c:dLbls>
          <c:showLegendKey val="0"/>
          <c:showVal val="0"/>
          <c:showCatName val="0"/>
          <c:showSerName val="0"/>
          <c:showPercent val="0"/>
          <c:showBubbleSize val="0"/>
        </c:dLbls>
        <c:marker val="1"/>
        <c:smooth val="0"/>
        <c:axId val="102736256"/>
        <c:axId val="102738176"/>
      </c:lineChart>
      <c:catAx>
        <c:axId val="102736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38176"/>
        <c:crosses val="autoZero"/>
        <c:auto val="1"/>
        <c:lblAlgn val="ctr"/>
        <c:lblOffset val="100"/>
        <c:tickLblSkip val="1"/>
        <c:tickMarkSkip val="1"/>
        <c:noMultiLvlLbl val="0"/>
      </c:catAx>
      <c:valAx>
        <c:axId val="102738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3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8.76</c:v>
                </c:pt>
                <c:pt idx="1">
                  <c:v>6.44</c:v>
                </c:pt>
                <c:pt idx="2">
                  <c:v>6.51</c:v>
                </c:pt>
                <c:pt idx="3">
                  <c:v>4.71</c:v>
                </c:pt>
                <c:pt idx="4">
                  <c:v>5.19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8.1300000000000008</c:v>
                </c:pt>
                <c:pt idx="1">
                  <c:v>17.27</c:v>
                </c:pt>
                <c:pt idx="2">
                  <c:v>26.04</c:v>
                </c:pt>
                <c:pt idx="3">
                  <c:v>26.84</c:v>
                </c:pt>
                <c:pt idx="4">
                  <c:v>26.2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7940992"/>
        <c:axId val="9794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-1.77</c:v>
                </c:pt>
                <c:pt idx="1">
                  <c:v>7.15</c:v>
                </c:pt>
                <c:pt idx="2">
                  <c:v>9.9700000000000006</c:v>
                </c:pt>
                <c:pt idx="3">
                  <c:v>0.6</c:v>
                </c:pt>
                <c:pt idx="4">
                  <c:v>0.66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7940992"/>
        <c:axId val="97942912"/>
      </c:lineChart>
      <c:catAx>
        <c:axId val="979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942912"/>
        <c:crosses val="autoZero"/>
        <c:auto val="1"/>
        <c:lblAlgn val="ctr"/>
        <c:lblOffset val="100"/>
        <c:tickLblSkip val="1"/>
        <c:tickMarkSkip val="1"/>
        <c:noMultiLvlLbl val="0"/>
      </c:catAx>
      <c:valAx>
        <c:axId val="979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0.03</c:v>
                </c:pt>
                <c:pt idx="4">
                  <c:v>#N/A</c:v>
                </c:pt>
                <c:pt idx="5">
                  <c:v>0.08</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0.69</c:v>
                </c:pt>
                <c:pt idx="4">
                  <c:v>#N/A</c:v>
                </c:pt>
                <c:pt idx="5">
                  <c:v>0.55000000000000004</c:v>
                </c:pt>
                <c:pt idx="6">
                  <c:v>#N/A</c:v>
                </c:pt>
                <c:pt idx="7">
                  <c:v>0.56000000000000005</c:v>
                </c:pt>
                <c:pt idx="8">
                  <c:v>#N/A</c:v>
                </c:pt>
                <c:pt idx="9">
                  <c:v>0.66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1.81</c:v>
                </c:pt>
                <c:pt idx="2">
                  <c:v>#N/A</c:v>
                </c:pt>
                <c:pt idx="3">
                  <c:v>1.71</c:v>
                </c:pt>
                <c:pt idx="4">
                  <c:v>#N/A</c:v>
                </c:pt>
                <c:pt idx="5">
                  <c:v>1.59</c:v>
                </c:pt>
                <c:pt idx="6">
                  <c:v>#N/A</c:v>
                </c:pt>
                <c:pt idx="7">
                  <c:v>1</c:v>
                </c:pt>
                <c:pt idx="8">
                  <c:v>#N/A</c:v>
                </c:pt>
                <c:pt idx="9">
                  <c:v>1.58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8.76</c:v>
                </c:pt>
                <c:pt idx="2">
                  <c:v>#N/A</c:v>
                </c:pt>
                <c:pt idx="3">
                  <c:v>6.43</c:v>
                </c:pt>
                <c:pt idx="4">
                  <c:v>#N/A</c:v>
                </c:pt>
                <c:pt idx="5">
                  <c:v>6.5</c:v>
                </c:pt>
                <c:pt idx="6">
                  <c:v>#N/A</c:v>
                </c:pt>
                <c:pt idx="7">
                  <c:v>4.7</c:v>
                </c:pt>
                <c:pt idx="8">
                  <c:v>#N/A</c:v>
                </c:pt>
                <c:pt idx="9">
                  <c:v>5.19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652992"/>
        <c:axId val="109658880"/>
      </c:barChart>
      <c:catAx>
        <c:axId val="1096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58880"/>
        <c:crosses val="autoZero"/>
        <c:auto val="1"/>
        <c:lblAlgn val="ctr"/>
        <c:lblOffset val="100"/>
        <c:tickLblSkip val="1"/>
        <c:tickMarkSkip val="1"/>
        <c:noMultiLvlLbl val="0"/>
      </c:catAx>
      <c:valAx>
        <c:axId val="10965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10007</c:v>
                </c:pt>
                <c:pt idx="5">
                  <c:v>10412</c:v>
                </c:pt>
                <c:pt idx="8">
                  <c:v>10839</c:v>
                </c:pt>
                <c:pt idx="11">
                  <c:v>11484</c:v>
                </c:pt>
                <c:pt idx="14">
                  <c:v>11250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560</c:v>
                </c:pt>
                <c:pt idx="3">
                  <c:v>424</c:v>
                </c:pt>
                <c:pt idx="6">
                  <c:v>341</c:v>
                </c:pt>
                <c:pt idx="9">
                  <c:v>322</c:v>
                </c:pt>
                <c:pt idx="12">
                  <c:v>190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50</c:v>
                </c:pt>
                <c:pt idx="3">
                  <c:v>40</c:v>
                </c:pt>
                <c:pt idx="6">
                  <c:v>30</c:v>
                </c:pt>
                <c:pt idx="9">
                  <c:v>20</c:v>
                </c:pt>
                <c:pt idx="12">
                  <c:v>10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1919</c:v>
                </c:pt>
                <c:pt idx="3">
                  <c:v>1758</c:v>
                </c:pt>
                <c:pt idx="6">
                  <c:v>1921</c:v>
                </c:pt>
                <c:pt idx="9">
                  <c:v>1968</c:v>
                </c:pt>
                <c:pt idx="12">
                  <c:v>2049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641216"/>
        <c:axId val="9764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-7478</c:v>
                </c:pt>
                <c:pt idx="2">
                  <c:v>#N/A</c:v>
                </c:pt>
                <c:pt idx="3">
                  <c:v>#N/A</c:v>
                </c:pt>
                <c:pt idx="4">
                  <c:v>-8190</c:v>
                </c:pt>
                <c:pt idx="5">
                  <c:v>#N/A</c:v>
                </c:pt>
                <c:pt idx="6">
                  <c:v>#N/A</c:v>
                </c:pt>
                <c:pt idx="7">
                  <c:v>-8547</c:v>
                </c:pt>
                <c:pt idx="8">
                  <c:v>#N/A</c:v>
                </c:pt>
                <c:pt idx="9">
                  <c:v>#N/A</c:v>
                </c:pt>
                <c:pt idx="10">
                  <c:v>-9174</c:v>
                </c:pt>
                <c:pt idx="11">
                  <c:v>#N/A</c:v>
                </c:pt>
                <c:pt idx="12">
                  <c:v>#N/A</c:v>
                </c:pt>
                <c:pt idx="13">
                  <c:v>-9001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641216"/>
        <c:axId val="97643136"/>
      </c:lineChart>
      <c:catAx>
        <c:axId val="976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43136"/>
        <c:crosses val="autoZero"/>
        <c:auto val="1"/>
        <c:lblAlgn val="ctr"/>
        <c:lblOffset val="100"/>
        <c:tickLblSkip val="1"/>
        <c:tickMarkSkip val="1"/>
        <c:noMultiLvlLbl val="0"/>
      </c:catAx>
      <c:valAx>
        <c:axId val="9764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152179</c:v>
                </c:pt>
                <c:pt idx="5">
                  <c:v>143597</c:v>
                </c:pt>
                <c:pt idx="8">
                  <c:v>135629</c:v>
                </c:pt>
                <c:pt idx="11">
                  <c:v>126269</c:v>
                </c:pt>
                <c:pt idx="14">
                  <c:v>116836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105082</c:v>
                </c:pt>
                <c:pt idx="5">
                  <c:v>118670</c:v>
                </c:pt>
                <c:pt idx="8">
                  <c:v>133602</c:v>
                </c:pt>
                <c:pt idx="11">
                  <c:v>159518</c:v>
                </c:pt>
                <c:pt idx="14">
                  <c:v>179686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33575</c:v>
                </c:pt>
                <c:pt idx="3">
                  <c:v>31104</c:v>
                </c:pt>
                <c:pt idx="6">
                  <c:v>28966</c:v>
                </c:pt>
                <c:pt idx="9">
                  <c:v>29618</c:v>
                </c:pt>
                <c:pt idx="12">
                  <c:v>26025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1933</c:v>
                </c:pt>
                <c:pt idx="3">
                  <c:v>1955</c:v>
                </c:pt>
                <c:pt idx="6">
                  <c:v>1865</c:v>
                </c:pt>
                <c:pt idx="9">
                  <c:v>1784</c:v>
                </c:pt>
                <c:pt idx="12">
                  <c:v>1875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15497</c:v>
                </c:pt>
                <c:pt idx="3">
                  <c:v>14874</c:v>
                </c:pt>
                <c:pt idx="6">
                  <c:v>14326</c:v>
                </c:pt>
                <c:pt idx="9">
                  <c:v>13715</c:v>
                </c:pt>
                <c:pt idx="12">
                  <c:v>13680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298240"/>
        <c:axId val="11030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298240"/>
        <c:axId val="110300160"/>
      </c:lineChart>
      <c:catAx>
        <c:axId val="1102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00160"/>
        <c:crosses val="autoZero"/>
        <c:auto val="1"/>
        <c:lblAlgn val="ctr"/>
        <c:lblOffset val="100"/>
        <c:tickLblSkip val="1"/>
        <c:tickMarkSkip val="1"/>
        <c:noMultiLvlLbl val="0"/>
      </c:catAx>
      <c:valAx>
        <c:axId val="1103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49.3</c:v>
                </c:pt>
                <c:pt idx="4">
                  <c:v>50.6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55</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208896"/>
        <c:axId val="110227456"/>
      </c:scatterChart>
      <c:valAx>
        <c:axId val="110208896"/>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27456"/>
        <c:crosses val="autoZero"/>
        <c:crossBetween val="midCat"/>
      </c:valAx>
      <c:valAx>
        <c:axId val="1102274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08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-5.7</c:v>
                </c:pt>
                <c:pt idx="2">
                  <c:v>-6</c:v>
                </c:pt>
                <c:pt idx="3">
                  <c:v>-6.2</c:v>
                </c:pt>
                <c:pt idx="4">
                  <c:v>-6.1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481408"/>
        <c:axId val="110483328"/>
      </c:scatterChart>
      <c:valAx>
        <c:axId val="110481408"/>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483328"/>
        <c:crosses val="autoZero"/>
        <c:crossBetween val="midCat"/>
      </c:valAx>
      <c:valAx>
        <c:axId val="1104833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481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平成２８年度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は、平成２６</a:t>
          </a:r>
          <a:r>
            <a:rPr kumimoji="1" lang="ja-JP" altLang="ja-JP" sz="1100">
              <a:solidFill>
                <a:schemeClr val="dk1"/>
              </a:solidFill>
              <a:effectLst/>
              <a:latin typeface="+mn-lt"/>
              <a:ea typeface="+mn-ea"/>
              <a:cs typeface="+mn-cs"/>
            </a:rPr>
            <a:t>年度より学校改築に伴う起債の償還が始まっ</a:t>
          </a:r>
          <a:r>
            <a:rPr kumimoji="1" lang="ja-JP" altLang="en-US" sz="1100">
              <a:solidFill>
                <a:schemeClr val="dk1"/>
              </a:solidFill>
              <a:effectLst/>
              <a:latin typeface="+mn-lt"/>
              <a:ea typeface="+mn-ea"/>
              <a:cs typeface="+mn-cs"/>
            </a:rPr>
            <a:t>てから３年連続の増で、</a:t>
          </a:r>
          <a:r>
            <a:rPr kumimoji="1" lang="ja-JP" altLang="en-US" sz="1100">
              <a:solidFill>
                <a:sysClr val="windowText" lastClr="000000"/>
              </a:solidFill>
              <a:effectLst/>
              <a:latin typeface="+mn-lt"/>
              <a:ea typeface="+mn-ea"/>
              <a:cs typeface="+mn-cs"/>
            </a:rPr>
            <a:t>前年度比８１</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満期一括償還地方債に係る年度割相当額</a:t>
          </a:r>
          <a:r>
            <a:rPr kumimoji="1" lang="ja-JP" altLang="ja-JP" sz="1100">
              <a:solidFill>
                <a:schemeClr val="dk1"/>
              </a:solidFill>
              <a:effectLst/>
              <a:latin typeface="+mn-lt"/>
              <a:ea typeface="+mn-ea"/>
              <a:cs typeface="+mn-cs"/>
            </a:rPr>
            <a:t>は１０百万円減（４年連続減）。</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組合等への元利償還金分負担金等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（７年連続減）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、算入公債費等は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平成１９年度から</a:t>
          </a:r>
          <a:r>
            <a:rPr kumimoji="1" lang="ja-JP" altLang="en-US" sz="1100">
              <a:solidFill>
                <a:schemeClr val="dk1"/>
              </a:solidFill>
              <a:effectLst/>
              <a:latin typeface="+mn-lt"/>
              <a:ea typeface="+mn-ea"/>
              <a:cs typeface="+mn-cs"/>
            </a:rPr>
            <a:t>９年連続して増加していたが、平成２８年度は２３４</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減少に転じた。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a:t>
          </a:r>
          <a:r>
            <a:rPr kumimoji="1" lang="ja-JP" altLang="ja-JP" sz="1100">
              <a:solidFill>
                <a:schemeClr val="dk1"/>
              </a:solidFill>
              <a:effectLst/>
              <a:latin typeface="+mn-lt"/>
              <a:ea typeface="+mn-ea"/>
              <a:cs typeface="+mn-cs"/>
            </a:rPr>
            <a:t>結果、実質公債費比率の分子は平成２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年度と比べて</a:t>
          </a:r>
          <a:r>
            <a:rPr kumimoji="1" lang="ja-JP" altLang="en-US" sz="1100">
              <a:solidFill>
                <a:schemeClr val="dk1"/>
              </a:solidFill>
              <a:effectLst/>
              <a:latin typeface="+mn-lt"/>
              <a:ea typeface="+mn-ea"/>
              <a:cs typeface="+mn-cs"/>
            </a:rPr>
            <a:t>１７３</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平成１９年度以降、本区の実質公債費比率の分子は減少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続け</a:t>
          </a:r>
          <a:r>
            <a:rPr kumimoji="1" lang="ja-JP" altLang="en-US" sz="1100">
              <a:solidFill>
                <a:schemeClr val="dk1"/>
              </a:solidFill>
              <a:effectLst/>
              <a:latin typeface="+mn-lt"/>
              <a:ea typeface="+mn-ea"/>
              <a:cs typeface="+mn-cs"/>
            </a:rPr>
            <a:t>てき</a:t>
          </a:r>
          <a:r>
            <a:rPr kumimoji="1" lang="ja-JP" altLang="ja-JP" sz="1100">
              <a:solidFill>
                <a:schemeClr val="dk1"/>
              </a:solidFill>
              <a:effectLst/>
              <a:latin typeface="+mn-lt"/>
              <a:ea typeface="+mn-ea"/>
              <a:cs typeface="+mn-cs"/>
            </a:rPr>
            <a:t>たが、平成２８年度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区立小中学校の改築に伴う起債の償還費用の増加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、増に転じ</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今後も学校改築は継続されるため、将来を見据えた起債管理に努める。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区債現在高は、</a:t>
          </a:r>
          <a:r>
            <a:rPr kumimoji="1" lang="ja-JP" altLang="en-US" sz="1100">
              <a:solidFill>
                <a:schemeClr val="dk1"/>
              </a:solidFill>
              <a:effectLst/>
              <a:latin typeface="+mn-lt"/>
              <a:ea typeface="+mn-ea"/>
              <a:cs typeface="+mn-cs"/>
            </a:rPr>
            <a:t>償還による減少分が、新規起債による増加分を上回った結果、</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３５百万</a:t>
          </a:r>
          <a:r>
            <a:rPr kumimoji="1" lang="ja-JP" altLang="ja-JP" sz="1100">
              <a:solidFill>
                <a:schemeClr val="dk1"/>
              </a:solidFill>
              <a:effectLst/>
              <a:latin typeface="+mn-lt"/>
              <a:ea typeface="+mn-ea"/>
              <a:cs typeface="+mn-cs"/>
            </a:rPr>
            <a:t>円減</a:t>
          </a:r>
          <a:r>
            <a:rPr kumimoji="1" lang="ja-JP" altLang="en-US" sz="1100">
              <a:solidFill>
                <a:schemeClr val="dk1"/>
              </a:solidFill>
              <a:effectLst/>
              <a:latin typeface="+mn-lt"/>
              <a:ea typeface="+mn-ea"/>
              <a:cs typeface="+mn-cs"/>
            </a:rPr>
            <a:t>の１３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６８０百万円</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平成１９年度以降１０年連続で</a:t>
          </a:r>
          <a:r>
            <a:rPr kumimoji="1" lang="ja-JP" altLang="ja-JP" sz="1100">
              <a:solidFill>
                <a:schemeClr val="dk1"/>
              </a:solidFill>
              <a:effectLst/>
              <a:latin typeface="+mn-lt"/>
              <a:ea typeface="+mn-ea"/>
              <a:cs typeface="+mn-cs"/>
            </a:rPr>
            <a:t>充当可能財源等が将来負担額を上回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ため、将来負担比率はマイナスとなり、将来負担比率は発生していない。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今後、学校改築（平成２８年度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新たに小学校２校の元利償還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）や老朽化する区施設の更新に伴い、起債と基金の取崩しが同</a:t>
          </a:r>
          <a:r>
            <a:rPr kumimoji="1" lang="ja-JP" altLang="en-US" sz="1100">
              <a:solidFill>
                <a:schemeClr val="dk1"/>
              </a:solidFill>
              <a:effectLst/>
              <a:latin typeface="+mn-lt"/>
              <a:ea typeface="+mn-ea"/>
              <a:cs typeface="+mn-cs"/>
            </a:rPr>
            <a:t>時期</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行われることも見込まれ、将来負担比率が上昇する可能性がある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加えて、</a:t>
          </a:r>
          <a:r>
            <a:rPr kumimoji="1" lang="ja-JP" altLang="ja-JP" sz="1100">
              <a:solidFill>
                <a:schemeClr val="dk1"/>
              </a:solidFill>
              <a:effectLst/>
              <a:latin typeface="+mn-lt"/>
              <a:ea typeface="+mn-ea"/>
              <a:cs typeface="+mn-cs"/>
            </a:rPr>
            <a:t>法人住民税の一部国税化</a:t>
          </a:r>
          <a:r>
            <a:rPr kumimoji="1" lang="ja-JP" altLang="en-US" sz="1100">
              <a:solidFill>
                <a:schemeClr val="dk1"/>
              </a:solidFill>
              <a:effectLst/>
              <a:latin typeface="+mn-lt"/>
              <a:ea typeface="+mn-ea"/>
              <a:cs typeface="+mn-cs"/>
            </a:rPr>
            <a:t>や地方消費税交付金の清算基準の見直しなどの税制改正による歳入の減少は、</a:t>
          </a:r>
          <a:r>
            <a:rPr kumimoji="1" lang="ja-JP" altLang="ja-JP" sz="1100">
              <a:solidFill>
                <a:schemeClr val="dk1"/>
              </a:solidFill>
              <a:effectLst/>
              <a:latin typeface="+mn-lt"/>
              <a:ea typeface="+mn-ea"/>
              <a:cs typeface="+mn-cs"/>
            </a:rPr>
            <a:t>依存財源の割合が高い本区への影響が</a:t>
          </a:r>
          <a:r>
            <a:rPr kumimoji="1" lang="ja-JP" altLang="en-US" sz="1100">
              <a:solidFill>
                <a:schemeClr val="dk1"/>
              </a:solidFill>
              <a:effectLst/>
              <a:latin typeface="+mn-lt"/>
              <a:ea typeface="+mn-ea"/>
              <a:cs typeface="+mn-cs"/>
            </a:rPr>
            <a:t>極めて</a:t>
          </a:r>
          <a:r>
            <a:rPr kumimoji="1" lang="ja-JP" altLang="ja-JP" sz="1100">
              <a:solidFill>
                <a:schemeClr val="dk1"/>
              </a:solidFill>
              <a:effectLst/>
              <a:latin typeface="+mn-lt"/>
              <a:ea typeface="+mn-ea"/>
              <a:cs typeface="+mn-cs"/>
            </a:rPr>
            <a:t>大きい</a:t>
          </a:r>
          <a:r>
            <a:rPr kumimoji="1" lang="ja-JP" altLang="en-US" sz="1100">
              <a:solidFill>
                <a:schemeClr val="dk1"/>
              </a:solidFill>
              <a:effectLst/>
              <a:latin typeface="+mn-lt"/>
              <a:ea typeface="+mn-ea"/>
              <a:cs typeface="+mn-cs"/>
            </a:rPr>
            <a:t>。健全財政を堅持しつつ、</a:t>
          </a:r>
          <a:r>
            <a:rPr kumimoji="1" lang="ja-JP" altLang="ja-JP" sz="1100">
              <a:solidFill>
                <a:schemeClr val="dk1"/>
              </a:solidFill>
              <a:effectLst/>
              <a:latin typeface="+mn-lt"/>
              <a:ea typeface="+mn-ea"/>
              <a:cs typeface="+mn-cs"/>
            </a:rPr>
            <a:t>長期的視点に立った財政運営を</a:t>
          </a:r>
          <a:r>
            <a:rPr kumimoji="1" lang="ja-JP" altLang="en-US" sz="1100">
              <a:solidFill>
                <a:schemeClr val="dk1"/>
              </a:solidFill>
              <a:effectLst/>
              <a:latin typeface="+mn-lt"/>
              <a:ea typeface="+mn-ea"/>
              <a:cs typeface="+mn-cs"/>
            </a:rPr>
            <a:t>継続していかなければならない</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本区の有形固定資産減価償却率は、前年度に比べ微増で、類似団体内で</a:t>
          </a:r>
          <a:r>
            <a:rPr kumimoji="1" lang="ja-JP" altLang="en-US" sz="1100">
              <a:solidFill>
                <a:schemeClr val="dk1"/>
              </a:solidFill>
              <a:effectLst/>
              <a:latin typeface="+mn-ea"/>
              <a:ea typeface="+mn-ea"/>
              <a:cs typeface="+mn-cs"/>
            </a:rPr>
            <a:t>はやや低い</a:t>
          </a:r>
          <a:r>
            <a:rPr kumimoji="1" lang="ja-JP" altLang="ja-JP" sz="1100">
              <a:solidFill>
                <a:schemeClr val="dk1"/>
              </a:solidFill>
              <a:effectLst/>
              <a:latin typeface="+mn-ea"/>
              <a:ea typeface="+mn-ea"/>
              <a:cs typeface="+mn-cs"/>
            </a:rPr>
            <a:t>水準にある。しかし区役所本庁舎をはじめ、文化施設やスポーツ施設など老朽化が進んでいる施設が多数存在し、公共施設の老朽化への対応が喫緊の課題となっている。</a:t>
          </a:r>
          <a:endParaRPr lang="ja-JP" altLang="ja-JP">
            <a:effectLst/>
            <a:latin typeface="+mn-ea"/>
            <a:ea typeface="+mn-ea"/>
          </a:endParaRPr>
        </a:p>
        <a:p>
          <a:r>
            <a:rPr kumimoji="1" lang="ja-JP" altLang="ja-JP" sz="1100">
              <a:solidFill>
                <a:schemeClr val="dk1"/>
              </a:solidFill>
              <a:effectLst/>
              <a:latin typeface="+mn-ea"/>
              <a:ea typeface="+mn-ea"/>
              <a:cs typeface="+mn-cs"/>
            </a:rPr>
            <a:t>　こうした状況を踏まえ、平成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に公共施設等総合管理計画を策定した。今後は将来人口の推移、年齢構成の変化に伴う施設需要の変化、改修履歴、点検結果等を注視しながら、施設の維持管理、更新、長寿命化や統合・廃止を検討し、財政負担を平準化していく。</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1" name="直線コネクタ 70"/>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2"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3" name="直線コネクタ 72"/>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71560</xdr:rowOff>
    </xdr:from>
    <xdr:ext cx="405111" cy="259045"/>
    <xdr:sp macro="" textlink="">
      <xdr:nvSpPr>
        <xdr:cNvPr id="76" name="有形固定資産減価償却率平均値テキスト"/>
        <xdr:cNvSpPr txBox="1"/>
      </xdr:nvSpPr>
      <xdr:spPr>
        <a:xfrm>
          <a:off x="4813300" y="565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7" name="フローチャート : 判断 76"/>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8" name="フローチャート : 判断 77"/>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35560</xdr:rowOff>
    </xdr:from>
    <xdr:to>
      <xdr:col>3</xdr:col>
      <xdr:colOff>1222375</xdr:colOff>
      <xdr:row>30</xdr:row>
      <xdr:rowOff>137160</xdr:rowOff>
    </xdr:to>
    <xdr:sp macro="" textlink="">
      <xdr:nvSpPr>
        <xdr:cNvPr id="84" name="円/楕円 83"/>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13987</xdr:rowOff>
    </xdr:from>
    <xdr:ext cx="405111" cy="259045"/>
    <xdr:sp macro="" textlink="">
      <xdr:nvSpPr>
        <xdr:cNvPr id="85"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82338</xdr:rowOff>
    </xdr:from>
    <xdr:to>
      <xdr:col>3</xdr:col>
      <xdr:colOff>511175</xdr:colOff>
      <xdr:row>31</xdr:row>
      <xdr:rowOff>12488</xdr:rowOff>
    </xdr:to>
    <xdr:sp macro="" textlink="">
      <xdr:nvSpPr>
        <xdr:cNvPr id="86" name="円/楕円 85"/>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86360</xdr:rowOff>
    </xdr:from>
    <xdr:to>
      <xdr:col>3</xdr:col>
      <xdr:colOff>1171575</xdr:colOff>
      <xdr:row>30</xdr:row>
      <xdr:rowOff>133138</xdr:rowOff>
    </xdr:to>
    <xdr:cxnSp macro="">
      <xdr:nvCxnSpPr>
        <xdr:cNvPr id="87" name="直線コネクタ 86"/>
        <xdr:cNvCxnSpPr/>
      </xdr:nvCxnSpPr>
      <xdr:spPr>
        <a:xfrm flipV="1">
          <a:off x="4051300" y="601091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26</xdr:row>
      <xdr:rowOff>151147</xdr:rowOff>
    </xdr:from>
    <xdr:ext cx="405111" cy="259045"/>
    <xdr:sp macro="" textlink="">
      <xdr:nvSpPr>
        <xdr:cNvPr id="88" name="n_1ave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3615</xdr:rowOff>
    </xdr:from>
    <xdr:ext cx="405111" cy="259045"/>
    <xdr:sp macro="" textlink="">
      <xdr:nvSpPr>
        <xdr:cNvPr id="89" name="n_1mainValue有形固定資産減価償却率"/>
        <xdr:cNvSpPr txBox="1"/>
      </xdr:nvSpPr>
      <xdr:spPr>
        <a:xfrm>
          <a:off x="3836043"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1" name="テキスト ボックス 5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52" name="直線コネクタ 5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53" name="テキスト ボックス 5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54" name="直線コネクタ 5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55" name="テキスト ボックス 5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58" name="直線コネクタ 5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59" name="テキスト ボックス 5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60" name="直線コネクタ 5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61" name="テキスト ボックス 6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3" name="テキスト ボックス 6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65" name="直線コネクタ 64"/>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66"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67" name="直線コネクタ 66"/>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68"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69" name="直線コネクタ 68"/>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135653</xdr:rowOff>
    </xdr:from>
    <xdr:ext cx="469744" cy="259045"/>
    <xdr:sp macro="" textlink="">
      <xdr:nvSpPr>
        <xdr:cNvPr id="70" name="【道路】&#10;一人当たり延長平均値テキスト"/>
        <xdr:cNvSpPr txBox="1"/>
      </xdr:nvSpPr>
      <xdr:spPr>
        <a:xfrm>
          <a:off x="10566400" y="665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71" name="フローチャート : 判断 70"/>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72" name="フローチャート : 判断 71"/>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3" name="テキスト ボックス 7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4" name="テキスト ボックス 7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5" name="テキスト ボックス 7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6" name="テキスト ボックス 7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7" name="テキスト ボックス 7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26924</xdr:rowOff>
    </xdr:from>
    <xdr:to>
      <xdr:col>15</xdr:col>
      <xdr:colOff>231775</xdr:colOff>
      <xdr:row>38</xdr:row>
      <xdr:rowOff>128524</xdr:rowOff>
    </xdr:to>
    <xdr:sp macro="" textlink="">
      <xdr:nvSpPr>
        <xdr:cNvPr id="78" name="円/楕円 77"/>
        <xdr:cNvSpPr/>
      </xdr:nvSpPr>
      <xdr:spPr>
        <a:xfrm>
          <a:off x="10426700" y="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49801</xdr:rowOff>
    </xdr:from>
    <xdr:ext cx="469744" cy="259045"/>
    <xdr:sp macro="" textlink="">
      <xdr:nvSpPr>
        <xdr:cNvPr id="79" name="【道路】&#10;一人当たり延長該当値テキスト"/>
        <xdr:cNvSpPr txBox="1"/>
      </xdr:nvSpPr>
      <xdr:spPr>
        <a:xfrm>
          <a:off x="10566400"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19304</xdr:rowOff>
    </xdr:from>
    <xdr:to>
      <xdr:col>14</xdr:col>
      <xdr:colOff>79375</xdr:colOff>
      <xdr:row>38</xdr:row>
      <xdr:rowOff>120904</xdr:rowOff>
    </xdr:to>
    <xdr:sp macro="" textlink="">
      <xdr:nvSpPr>
        <xdr:cNvPr id="80" name="円/楕円 79"/>
        <xdr:cNvSpPr/>
      </xdr:nvSpPr>
      <xdr:spPr>
        <a:xfrm>
          <a:off x="9588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70104</xdr:rowOff>
    </xdr:from>
    <xdr:to>
      <xdr:col>15</xdr:col>
      <xdr:colOff>180975</xdr:colOff>
      <xdr:row>38</xdr:row>
      <xdr:rowOff>77724</xdr:rowOff>
    </xdr:to>
    <xdr:cxnSp macro="">
      <xdr:nvCxnSpPr>
        <xdr:cNvPr id="81" name="直線コネクタ 80"/>
        <xdr:cNvCxnSpPr/>
      </xdr:nvCxnSpPr>
      <xdr:spPr>
        <a:xfrm>
          <a:off x="9639300" y="658520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31</xdr:row>
      <xdr:rowOff>68089</xdr:rowOff>
    </xdr:from>
    <xdr:ext cx="469744" cy="259045"/>
    <xdr:sp macro="" textlink="">
      <xdr:nvSpPr>
        <xdr:cNvPr id="82"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112031</xdr:rowOff>
    </xdr:from>
    <xdr:ext cx="469744" cy="259045"/>
    <xdr:sp macro="" textlink="">
      <xdr:nvSpPr>
        <xdr:cNvPr id="83" name="n_1mainValue【道路】&#10;一人当たり延長"/>
        <xdr:cNvSpPr txBox="1"/>
      </xdr:nvSpPr>
      <xdr:spPr>
        <a:xfrm>
          <a:off x="9391727"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4" name="正方形/長方形 8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5" name="正方形/長方形 8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6" name="正方形/長方形 8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7" name="正方形/長方形 8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8" name="正方形/長方形 8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9" name="正方形/長方形 8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90" name="正方形/長方形 8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91" name="正方形/長方形 9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2" name="テキスト ボックス 9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3" name="直線コネクタ 9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94" name="テキスト ボックス 9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95" name="直線コネクタ 9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96" name="テキスト ボックス 9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97" name="直線コネクタ 9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98" name="テキスト ボックス 9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99" name="直線コネクタ 9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00" name="テキスト ボックス 9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01" name="直線コネクタ 10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02" name="テキスト ボックス 10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03" name="直線コネクタ 10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04" name="テキスト ボックス 10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05" name="直線コネクタ 10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06" name="テキスト ボックス 10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7" name="直線コネクタ 10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08" name="テキスト ボックス 10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10" name="直線コネクタ 109"/>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11"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12" name="直線コネクタ 111"/>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1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14" name="直線コネクタ 11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15"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16" name="フローチャート : 判断 115"/>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17" name="フローチャート : 判断 116"/>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8" name="テキスト ボックス 11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9" name="テキスト ボックス 11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20" name="テキスト ボックス 11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21" name="テキスト ボックス 12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22" name="テキスト ボックス 12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4717</xdr:rowOff>
    </xdr:from>
    <xdr:to>
      <xdr:col>6</xdr:col>
      <xdr:colOff>561975</xdr:colOff>
      <xdr:row>64</xdr:row>
      <xdr:rowOff>106317</xdr:rowOff>
    </xdr:to>
    <xdr:sp macro="" textlink="">
      <xdr:nvSpPr>
        <xdr:cNvPr id="123" name="円/楕円 122"/>
        <xdr:cNvSpPr/>
      </xdr:nvSpPr>
      <xdr:spPr>
        <a:xfrm>
          <a:off x="4584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91094</xdr:rowOff>
    </xdr:from>
    <xdr:ext cx="405111" cy="259045"/>
    <xdr:sp macro="" textlink="">
      <xdr:nvSpPr>
        <xdr:cNvPr id="124" name="【橋りょう・トンネル】&#10;有形固定資産減価償却率該当値テキスト"/>
        <xdr:cNvSpPr txBox="1"/>
      </xdr:nvSpPr>
      <xdr:spPr>
        <a:xfrm>
          <a:off x="4724400" y="1089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66766</xdr:rowOff>
    </xdr:from>
    <xdr:to>
      <xdr:col>5</xdr:col>
      <xdr:colOff>409575</xdr:colOff>
      <xdr:row>64</xdr:row>
      <xdr:rowOff>168366</xdr:rowOff>
    </xdr:to>
    <xdr:sp macro="" textlink="">
      <xdr:nvSpPr>
        <xdr:cNvPr id="125" name="円/楕円 124"/>
        <xdr:cNvSpPr/>
      </xdr:nvSpPr>
      <xdr:spPr>
        <a:xfrm>
          <a:off x="3746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55517</xdr:rowOff>
    </xdr:from>
    <xdr:to>
      <xdr:col>6</xdr:col>
      <xdr:colOff>511175</xdr:colOff>
      <xdr:row>64</xdr:row>
      <xdr:rowOff>117566</xdr:rowOff>
    </xdr:to>
    <xdr:cxnSp macro="">
      <xdr:nvCxnSpPr>
        <xdr:cNvPr id="126" name="直線コネクタ 125"/>
        <xdr:cNvCxnSpPr/>
      </xdr:nvCxnSpPr>
      <xdr:spPr>
        <a:xfrm flipV="1">
          <a:off x="3797300" y="110283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67327</xdr:rowOff>
    </xdr:from>
    <xdr:ext cx="405111" cy="259045"/>
    <xdr:sp macro="" textlink="">
      <xdr:nvSpPr>
        <xdr:cNvPr id="127"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159493</xdr:rowOff>
    </xdr:from>
    <xdr:ext cx="405111" cy="259045"/>
    <xdr:sp macro="" textlink="">
      <xdr:nvSpPr>
        <xdr:cNvPr id="128" name="n_1mainValue【橋りょう・トンネル】&#10;有形固定資産減価償却率"/>
        <xdr:cNvSpPr txBox="1"/>
      </xdr:nvSpPr>
      <xdr:spPr>
        <a:xfrm>
          <a:off x="3582043"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6" name="正方形/長方形 13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7" name="テキスト ボックス 13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8" name="直線コネクタ 13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39" name="直線コネクタ 13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40" name="テキスト ボックス 13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41" name="直線コネクタ 14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42" name="テキスト ボックス 14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43" name="直線コネクタ 14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44" name="テキスト ボックス 14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45" name="直線コネクタ 14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46" name="テキスト ボックス 14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47" name="直線コネクタ 14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48" name="テキスト ボックス 14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9" name="直線コネクタ 14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50" name="テキスト ボックス 14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5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52" name="直線コネクタ 151"/>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53"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54" name="直線コネクタ 153"/>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55"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56" name="直線コネクタ 155"/>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24389</xdr:rowOff>
    </xdr:from>
    <xdr:ext cx="534377" cy="259045"/>
    <xdr:sp macro="" textlink="">
      <xdr:nvSpPr>
        <xdr:cNvPr id="157" name="【橋りょう・トンネル】&#10;一人当たり有形固定資産（償却資産）額平均値テキスト"/>
        <xdr:cNvSpPr txBox="1"/>
      </xdr:nvSpPr>
      <xdr:spPr>
        <a:xfrm>
          <a:off x="10566400" y="1048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58" name="フローチャート : 判断 157"/>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59" name="フローチャート : 判断 158"/>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0" name="テキスト ボックス 15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61" name="テキスト ボックス 16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62" name="テキスト ボックス 16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63" name="テキスト ボックス 16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64" name="テキスト ボックス 16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88540</xdr:rowOff>
    </xdr:from>
    <xdr:to>
      <xdr:col>15</xdr:col>
      <xdr:colOff>231775</xdr:colOff>
      <xdr:row>63</xdr:row>
      <xdr:rowOff>18690</xdr:rowOff>
    </xdr:to>
    <xdr:sp macro="" textlink="">
      <xdr:nvSpPr>
        <xdr:cNvPr id="165" name="円/楕円 164"/>
        <xdr:cNvSpPr/>
      </xdr:nvSpPr>
      <xdr:spPr>
        <a:xfrm>
          <a:off x="10426700" y="107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66967</xdr:rowOff>
    </xdr:from>
    <xdr:ext cx="534377" cy="259045"/>
    <xdr:sp macro="" textlink="">
      <xdr:nvSpPr>
        <xdr:cNvPr id="166" name="【橋りょう・トンネル】&#10;一人当たり有形固定資産（償却資産）額該当値テキスト"/>
        <xdr:cNvSpPr txBox="1"/>
      </xdr:nvSpPr>
      <xdr:spPr>
        <a:xfrm>
          <a:off x="10566400" y="106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36,714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87595</xdr:rowOff>
    </xdr:from>
    <xdr:to>
      <xdr:col>14</xdr:col>
      <xdr:colOff>79375</xdr:colOff>
      <xdr:row>63</xdr:row>
      <xdr:rowOff>17745</xdr:rowOff>
    </xdr:to>
    <xdr:sp macro="" textlink="">
      <xdr:nvSpPr>
        <xdr:cNvPr id="167" name="円/楕円 166"/>
        <xdr:cNvSpPr/>
      </xdr:nvSpPr>
      <xdr:spPr>
        <a:xfrm>
          <a:off x="9588500" y="10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138395</xdr:rowOff>
    </xdr:from>
    <xdr:to>
      <xdr:col>15</xdr:col>
      <xdr:colOff>180975</xdr:colOff>
      <xdr:row>62</xdr:row>
      <xdr:rowOff>139340</xdr:rowOff>
    </xdr:to>
    <xdr:cxnSp macro="">
      <xdr:nvCxnSpPr>
        <xdr:cNvPr id="168" name="直線コネクタ 167"/>
        <xdr:cNvCxnSpPr/>
      </xdr:nvCxnSpPr>
      <xdr:spPr>
        <a:xfrm>
          <a:off x="9639300" y="10768295"/>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144533</xdr:rowOff>
    </xdr:from>
    <xdr:ext cx="534377" cy="259045"/>
    <xdr:sp macro="" textlink="">
      <xdr:nvSpPr>
        <xdr:cNvPr id="169"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8872</xdr:rowOff>
    </xdr:from>
    <xdr:ext cx="534377" cy="259045"/>
    <xdr:sp macro="" textlink="">
      <xdr:nvSpPr>
        <xdr:cNvPr id="170" name="n_1mainValue【橋りょう・トンネル】&#10;一人当たり有形固定資産（償却資産）額"/>
        <xdr:cNvSpPr txBox="1"/>
      </xdr:nvSpPr>
      <xdr:spPr>
        <a:xfrm>
          <a:off x="9359411" y="108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71" name="正方形/長方形 17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2" name="正方形/長方形 17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3" name="正方形/長方形 17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4" name="正方形/長方形 17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75" name="正方形/長方形 17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76" name="正方形/長方形 17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77" name="正方形/長方形 17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78" name="正方形/長方形 17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9" name="テキスト ボックス 17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0" name="直線コネクタ 17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1" name="テキスト ボックス 18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82" name="直線コネクタ 18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83" name="テキスト ボックス 18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84" name="直線コネクタ 18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85" name="テキスト ボックス 18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86" name="直線コネクタ 18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87" name="テキスト ボックス 18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88" name="直線コネクタ 18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89" name="テキスト ボックス 18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90" name="直線コネクタ 18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91" name="テキスト ボックス 19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92" name="直線コネクタ 19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93" name="テキスト ボックス 19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4" name="直線コネクタ 19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95" name="テキスト ボックス 19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9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197" name="直線コネクタ 196"/>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198"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199" name="直線コネクタ 198"/>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00"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01" name="直線コネクタ 200"/>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02"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03" name="フローチャート : 判断 202"/>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04" name="フローチャート : 判断 203"/>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160382</xdr:rowOff>
    </xdr:from>
    <xdr:to>
      <xdr:col>6</xdr:col>
      <xdr:colOff>561975</xdr:colOff>
      <xdr:row>83</xdr:row>
      <xdr:rowOff>90532</xdr:rowOff>
    </xdr:to>
    <xdr:sp macro="" textlink="">
      <xdr:nvSpPr>
        <xdr:cNvPr id="210" name="円/楕円 209"/>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11809</xdr:rowOff>
    </xdr:from>
    <xdr:ext cx="405111" cy="259045"/>
    <xdr:sp macro="" textlink="">
      <xdr:nvSpPr>
        <xdr:cNvPr id="211" name="【公営住宅】&#10;有形固定資産減価償却率該当値テキスト"/>
        <xdr:cNvSpPr txBox="1"/>
      </xdr:nvSpPr>
      <xdr:spPr>
        <a:xfrm>
          <a:off x="47244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86905</xdr:rowOff>
    </xdr:from>
    <xdr:to>
      <xdr:col>5</xdr:col>
      <xdr:colOff>409575</xdr:colOff>
      <xdr:row>84</xdr:row>
      <xdr:rowOff>17055</xdr:rowOff>
    </xdr:to>
    <xdr:sp macro="" textlink="">
      <xdr:nvSpPr>
        <xdr:cNvPr id="212" name="円/楕円 211"/>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39732</xdr:rowOff>
    </xdr:from>
    <xdr:to>
      <xdr:col>6</xdr:col>
      <xdr:colOff>511175</xdr:colOff>
      <xdr:row>83</xdr:row>
      <xdr:rowOff>137705</xdr:rowOff>
    </xdr:to>
    <xdr:cxnSp macro="">
      <xdr:nvCxnSpPr>
        <xdr:cNvPr id="213" name="直線コネクタ 212"/>
        <xdr:cNvCxnSpPr/>
      </xdr:nvCxnSpPr>
      <xdr:spPr>
        <a:xfrm flipV="1">
          <a:off x="3797300" y="14270082"/>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149514</xdr:rowOff>
    </xdr:from>
    <xdr:ext cx="405111" cy="259045"/>
    <xdr:sp macro="" textlink="">
      <xdr:nvSpPr>
        <xdr:cNvPr id="214"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8182</xdr:rowOff>
    </xdr:from>
    <xdr:ext cx="405111" cy="259045"/>
    <xdr:sp macro="" textlink="">
      <xdr:nvSpPr>
        <xdr:cNvPr id="215" name="n_1mainValue【公営住宅】&#10;有形固定資産減価償却率"/>
        <xdr:cNvSpPr txBox="1"/>
      </xdr:nvSpPr>
      <xdr:spPr>
        <a:xfrm>
          <a:off x="3582043"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6" name="直線コネクタ 2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7" name="テキスト ボックス 2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28" name="直線コネクタ 2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29" name="テキスト ボックス 2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0" name="直線コネクタ 2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1" name="テキスト ボックス 2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2" name="直線コネクタ 2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3" name="テキスト ボックス 2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4" name="直線コネクタ 2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5" name="テキスト ボックス 2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6" name="直線コネクタ 2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7" name="テキスト ボックス 2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41" name="直線コネクタ 240"/>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42"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43" name="直線コネクタ 242"/>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44"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45" name="直線コネクタ 244"/>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147338</xdr:rowOff>
    </xdr:from>
    <xdr:ext cx="469744" cy="259045"/>
    <xdr:sp macro="" textlink="">
      <xdr:nvSpPr>
        <xdr:cNvPr id="246" name="【公営住宅】&#10;一人当たり面積平均値テキスト"/>
        <xdr:cNvSpPr txBox="1"/>
      </xdr:nvSpPr>
      <xdr:spPr>
        <a:xfrm>
          <a:off x="10566400" y="14549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47" name="フローチャート : 判断 246"/>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48" name="フローチャート : 判断 247"/>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106499</xdr:rowOff>
    </xdr:from>
    <xdr:to>
      <xdr:col>15</xdr:col>
      <xdr:colOff>231775</xdr:colOff>
      <xdr:row>87</xdr:row>
      <xdr:rowOff>36649</xdr:rowOff>
    </xdr:to>
    <xdr:sp macro="" textlink="">
      <xdr:nvSpPr>
        <xdr:cNvPr id="254" name="円/楕円 253"/>
        <xdr:cNvSpPr/>
      </xdr:nvSpPr>
      <xdr:spPr>
        <a:xfrm>
          <a:off x="10426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21426</xdr:rowOff>
    </xdr:from>
    <xdr:ext cx="469744" cy="259045"/>
    <xdr:sp macro="" textlink="">
      <xdr:nvSpPr>
        <xdr:cNvPr id="255" name="【公営住宅】&#10;一人当たり面積該当値テキスト"/>
        <xdr:cNvSpPr txBox="1"/>
      </xdr:nvSpPr>
      <xdr:spPr>
        <a:xfrm>
          <a:off x="10566400" y="1476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106499</xdr:rowOff>
    </xdr:from>
    <xdr:to>
      <xdr:col>14</xdr:col>
      <xdr:colOff>79375</xdr:colOff>
      <xdr:row>87</xdr:row>
      <xdr:rowOff>36649</xdr:rowOff>
    </xdr:to>
    <xdr:sp macro="" textlink="">
      <xdr:nvSpPr>
        <xdr:cNvPr id="256" name="円/楕円 255"/>
        <xdr:cNvSpPr/>
      </xdr:nvSpPr>
      <xdr:spPr>
        <a:xfrm>
          <a:off x="9588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157299</xdr:rowOff>
    </xdr:from>
    <xdr:to>
      <xdr:col>15</xdr:col>
      <xdr:colOff>180975</xdr:colOff>
      <xdr:row>86</xdr:row>
      <xdr:rowOff>157299</xdr:rowOff>
    </xdr:to>
    <xdr:cxnSp macro="">
      <xdr:nvCxnSpPr>
        <xdr:cNvPr id="257" name="直線コネクタ 256"/>
        <xdr:cNvCxnSpPr/>
      </xdr:nvCxnSpPr>
      <xdr:spPr>
        <a:xfrm>
          <a:off x="9639300" y="14901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92364</xdr:rowOff>
    </xdr:from>
    <xdr:ext cx="469744" cy="259045"/>
    <xdr:sp macro="" textlink="">
      <xdr:nvSpPr>
        <xdr:cNvPr id="258"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27776</xdr:rowOff>
    </xdr:from>
    <xdr:ext cx="469744" cy="259045"/>
    <xdr:sp macro="" textlink="">
      <xdr:nvSpPr>
        <xdr:cNvPr id="259" name="n_1mainValue【公営住宅】&#10;一人当たり面積"/>
        <xdr:cNvSpPr txBox="1"/>
      </xdr:nvSpPr>
      <xdr:spPr>
        <a:xfrm>
          <a:off x="9391727" y="149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2" name="テキスト ボックス 2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3" name="直線コネクタ 2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4" name="テキスト ボックス 2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5" name="直線コネクタ 2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6" name="テキスト ボックス 2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7" name="直線コネクタ 2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8" name="テキスト ボックス 2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9" name="直線コネクタ 2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0" name="テキスト ボックス 2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1" name="直線コネクタ 2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2" name="テキスト ボックス 2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294" name="直線コネクタ 293"/>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295"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296" name="直線コネクタ 295"/>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297"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298" name="直線コネクタ 297"/>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299"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00" name="フローチャート : 判断 299"/>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01" name="フローチャート : 判断 300"/>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43688</xdr:rowOff>
    </xdr:from>
    <xdr:to>
      <xdr:col>23</xdr:col>
      <xdr:colOff>568325</xdr:colOff>
      <xdr:row>35</xdr:row>
      <xdr:rowOff>145288</xdr:rowOff>
    </xdr:to>
    <xdr:sp macro="" textlink="">
      <xdr:nvSpPr>
        <xdr:cNvPr id="307" name="円/楕円 306"/>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66565</xdr:rowOff>
    </xdr:from>
    <xdr:ext cx="405111" cy="259045"/>
    <xdr:sp macro="" textlink="">
      <xdr:nvSpPr>
        <xdr:cNvPr id="308" name="【認定こども園・幼稚園・保育所】&#10;有形固定資産減価償却率該当値テキスト"/>
        <xdr:cNvSpPr txBox="1"/>
      </xdr:nvSpPr>
      <xdr:spPr>
        <a:xfrm>
          <a:off x="164084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66548</xdr:rowOff>
    </xdr:from>
    <xdr:to>
      <xdr:col>22</xdr:col>
      <xdr:colOff>415925</xdr:colOff>
      <xdr:row>35</xdr:row>
      <xdr:rowOff>168148</xdr:rowOff>
    </xdr:to>
    <xdr:sp macro="" textlink="">
      <xdr:nvSpPr>
        <xdr:cNvPr id="309" name="円/楕円 308"/>
        <xdr:cNvSpPr/>
      </xdr:nvSpPr>
      <xdr:spPr>
        <a:xfrm>
          <a:off x="15430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94488</xdr:rowOff>
    </xdr:from>
    <xdr:to>
      <xdr:col>23</xdr:col>
      <xdr:colOff>517525</xdr:colOff>
      <xdr:row>35</xdr:row>
      <xdr:rowOff>117348</xdr:rowOff>
    </xdr:to>
    <xdr:cxnSp macro="">
      <xdr:nvCxnSpPr>
        <xdr:cNvPr id="310" name="直線コネクタ 309"/>
        <xdr:cNvCxnSpPr/>
      </xdr:nvCxnSpPr>
      <xdr:spPr>
        <a:xfrm flipV="1">
          <a:off x="15481300" y="609523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3827</xdr:rowOff>
    </xdr:from>
    <xdr:ext cx="405111" cy="259045"/>
    <xdr:sp macro="" textlink="">
      <xdr:nvSpPr>
        <xdr:cNvPr id="311" name="n_1aveValue【認定こども園・幼稚園・保育所】&#10;有形固定資産減価償却率"/>
        <xdr:cNvSpPr txBox="1"/>
      </xdr:nvSpPr>
      <xdr:spPr>
        <a:xfrm>
          <a:off x="15266043"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13225</xdr:rowOff>
    </xdr:from>
    <xdr:ext cx="405111" cy="259045"/>
    <xdr:sp macro="" textlink="">
      <xdr:nvSpPr>
        <xdr:cNvPr id="312" name="n_1mainValue【認定こども園・幼稚園・保育所】&#10;有形固定資産減価償却率"/>
        <xdr:cNvSpPr txBox="1"/>
      </xdr:nvSpPr>
      <xdr:spPr>
        <a:xfrm>
          <a:off x="15266043"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3" name="直線コネクタ 3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4" name="テキスト ボックス 3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5" name="直線コネクタ 3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6" name="テキスト ボックス 3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7" name="直線コネクタ 3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8" name="テキスト ボックス 3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9" name="直線コネクタ 3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0" name="テキスト ボックス 3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2" name="テキスト ボックス 3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34" name="直線コネクタ 333"/>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35"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36" name="直線コネクタ 335"/>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37"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38" name="直線コネクタ 337"/>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146575</xdr:rowOff>
    </xdr:from>
    <xdr:ext cx="469744" cy="259045"/>
    <xdr:sp macro="" textlink="">
      <xdr:nvSpPr>
        <xdr:cNvPr id="339" name="【認定こども園・幼稚園・保育所】&#10;一人当たり面積平均値テキスト"/>
        <xdr:cNvSpPr txBox="1"/>
      </xdr:nvSpPr>
      <xdr:spPr>
        <a:xfrm>
          <a:off x="222504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40" name="フローチャート : 判断 339"/>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41" name="フローチャート : 判断 340"/>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98552</xdr:rowOff>
    </xdr:from>
    <xdr:to>
      <xdr:col>32</xdr:col>
      <xdr:colOff>238125</xdr:colOff>
      <xdr:row>41</xdr:row>
      <xdr:rowOff>28702</xdr:rowOff>
    </xdr:to>
    <xdr:sp macro="" textlink="">
      <xdr:nvSpPr>
        <xdr:cNvPr id="347" name="円/楕円 346"/>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13479</xdr:rowOff>
    </xdr:from>
    <xdr:ext cx="469744" cy="259045"/>
    <xdr:sp macro="" textlink="">
      <xdr:nvSpPr>
        <xdr:cNvPr id="348" name="【認定こども園・幼稚園・保育所】&#10;一人当たり面積該当値テキスト"/>
        <xdr:cNvSpPr txBox="1"/>
      </xdr:nvSpPr>
      <xdr:spPr>
        <a:xfrm>
          <a:off x="2225040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93980</xdr:rowOff>
    </xdr:from>
    <xdr:to>
      <xdr:col>31</xdr:col>
      <xdr:colOff>85725</xdr:colOff>
      <xdr:row>41</xdr:row>
      <xdr:rowOff>24130</xdr:rowOff>
    </xdr:to>
    <xdr:sp macro="" textlink="">
      <xdr:nvSpPr>
        <xdr:cNvPr id="349" name="円/楕円 348"/>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144780</xdr:rowOff>
    </xdr:from>
    <xdr:to>
      <xdr:col>32</xdr:col>
      <xdr:colOff>187325</xdr:colOff>
      <xdr:row>40</xdr:row>
      <xdr:rowOff>149352</xdr:rowOff>
    </xdr:to>
    <xdr:cxnSp macro="">
      <xdr:nvCxnSpPr>
        <xdr:cNvPr id="350" name="直線コネクタ 349"/>
        <xdr:cNvCxnSpPr/>
      </xdr:nvCxnSpPr>
      <xdr:spPr>
        <a:xfrm>
          <a:off x="21323300" y="700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111523</xdr:rowOff>
    </xdr:from>
    <xdr:ext cx="469744" cy="259045"/>
    <xdr:sp macro="" textlink="">
      <xdr:nvSpPr>
        <xdr:cNvPr id="351"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15257</xdr:rowOff>
    </xdr:from>
    <xdr:ext cx="469744" cy="259045"/>
    <xdr:sp macro="" textlink="">
      <xdr:nvSpPr>
        <xdr:cNvPr id="352"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375" name="直線コネクタ 374"/>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376"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377" name="直線コネクタ 376"/>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378"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379" name="直線コネクタ 378"/>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20083</xdr:rowOff>
    </xdr:from>
    <xdr:ext cx="405111" cy="259045"/>
    <xdr:sp macro="" textlink="">
      <xdr:nvSpPr>
        <xdr:cNvPr id="380" name="【学校施設】&#10;有形固定資産減価償却率平均値テキスト"/>
        <xdr:cNvSpPr txBox="1"/>
      </xdr:nvSpPr>
      <xdr:spPr>
        <a:xfrm>
          <a:off x="16408400" y="9792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381" name="フローチャート : 判断 380"/>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382" name="フローチャート : 判断 381"/>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111506</xdr:rowOff>
    </xdr:from>
    <xdr:to>
      <xdr:col>23</xdr:col>
      <xdr:colOff>568325</xdr:colOff>
      <xdr:row>59</xdr:row>
      <xdr:rowOff>41656</xdr:rowOff>
    </xdr:to>
    <xdr:sp macro="" textlink="">
      <xdr:nvSpPr>
        <xdr:cNvPr id="388" name="円/楕円 387"/>
        <xdr:cNvSpPr/>
      </xdr:nvSpPr>
      <xdr:spPr>
        <a:xfrm>
          <a:off x="16268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89933</xdr:rowOff>
    </xdr:from>
    <xdr:ext cx="405111" cy="259045"/>
    <xdr:sp macro="" textlink="">
      <xdr:nvSpPr>
        <xdr:cNvPr id="389" name="【学校施設】&#10;有形固定資産減価償却率該当値テキスト"/>
        <xdr:cNvSpPr txBox="1"/>
      </xdr:nvSpPr>
      <xdr:spPr>
        <a:xfrm>
          <a:off x="16408400" y="1003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116078</xdr:rowOff>
    </xdr:from>
    <xdr:to>
      <xdr:col>22</xdr:col>
      <xdr:colOff>415925</xdr:colOff>
      <xdr:row>59</xdr:row>
      <xdr:rowOff>46228</xdr:rowOff>
    </xdr:to>
    <xdr:sp macro="" textlink="">
      <xdr:nvSpPr>
        <xdr:cNvPr id="390" name="円/楕円 389"/>
        <xdr:cNvSpPr/>
      </xdr:nvSpPr>
      <xdr:spPr>
        <a:xfrm>
          <a:off x="15430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162306</xdr:rowOff>
    </xdr:from>
    <xdr:to>
      <xdr:col>23</xdr:col>
      <xdr:colOff>517525</xdr:colOff>
      <xdr:row>58</xdr:row>
      <xdr:rowOff>166878</xdr:rowOff>
    </xdr:to>
    <xdr:cxnSp macro="">
      <xdr:nvCxnSpPr>
        <xdr:cNvPr id="391" name="直線コネクタ 390"/>
        <xdr:cNvCxnSpPr/>
      </xdr:nvCxnSpPr>
      <xdr:spPr>
        <a:xfrm flipV="1">
          <a:off x="15481300" y="101064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161053</xdr:rowOff>
    </xdr:from>
    <xdr:ext cx="405111" cy="259045"/>
    <xdr:sp macro="" textlink="">
      <xdr:nvSpPr>
        <xdr:cNvPr id="392" name="n_1aveValue【学校施設】&#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37355</xdr:rowOff>
    </xdr:from>
    <xdr:ext cx="405111" cy="259045"/>
    <xdr:sp macro="" textlink="">
      <xdr:nvSpPr>
        <xdr:cNvPr id="393" name="n_1mainValue【学校施設】&#10;有形固定資産減価償却率"/>
        <xdr:cNvSpPr txBox="1"/>
      </xdr:nvSpPr>
      <xdr:spPr>
        <a:xfrm>
          <a:off x="15266043"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5" name="直線コネクタ 4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6" name="テキスト ボックス 4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7" name="直線コネクタ 4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8" name="テキスト ボックス 4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9" name="直線コネクタ 4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0" name="テキスト ボックス 4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1" name="直線コネクタ 4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2" name="テキスト ボックス 4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3" name="直線コネクタ 4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4" name="テキスト ボックス 4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5" name="直線コネクタ 4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6" name="テキスト ボックス 41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20" name="直線コネクタ 419"/>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21"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22" name="直線コネクタ 421"/>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23"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24" name="直線コネクタ 423"/>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25"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26" name="フローチャート : 判断 425"/>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27" name="フローチャート : 判断 426"/>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33020</xdr:rowOff>
    </xdr:from>
    <xdr:to>
      <xdr:col>32</xdr:col>
      <xdr:colOff>238125</xdr:colOff>
      <xdr:row>60</xdr:row>
      <xdr:rowOff>134620</xdr:rowOff>
    </xdr:to>
    <xdr:sp macro="" textlink="">
      <xdr:nvSpPr>
        <xdr:cNvPr id="433" name="円/楕円 432"/>
        <xdr:cNvSpPr/>
      </xdr:nvSpPr>
      <xdr:spPr>
        <a:xfrm>
          <a:off x="22110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55897</xdr:rowOff>
    </xdr:from>
    <xdr:ext cx="469744" cy="259045"/>
    <xdr:sp macro="" textlink="">
      <xdr:nvSpPr>
        <xdr:cNvPr id="434" name="【学校施設】&#10;一人当たり面積該当値テキスト"/>
        <xdr:cNvSpPr txBox="1"/>
      </xdr:nvSpPr>
      <xdr:spPr>
        <a:xfrm>
          <a:off x="222504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0.973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17780</xdr:rowOff>
    </xdr:from>
    <xdr:to>
      <xdr:col>31</xdr:col>
      <xdr:colOff>85725</xdr:colOff>
      <xdr:row>60</xdr:row>
      <xdr:rowOff>119380</xdr:rowOff>
    </xdr:to>
    <xdr:sp macro="" textlink="">
      <xdr:nvSpPr>
        <xdr:cNvPr id="435" name="円/楕円 434"/>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68580</xdr:rowOff>
    </xdr:from>
    <xdr:to>
      <xdr:col>32</xdr:col>
      <xdr:colOff>187325</xdr:colOff>
      <xdr:row>60</xdr:row>
      <xdr:rowOff>83820</xdr:rowOff>
    </xdr:to>
    <xdr:cxnSp macro="">
      <xdr:nvCxnSpPr>
        <xdr:cNvPr id="436" name="直線コネクタ 435"/>
        <xdr:cNvCxnSpPr/>
      </xdr:nvCxnSpPr>
      <xdr:spPr>
        <a:xfrm>
          <a:off x="21323300" y="10355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46826</xdr:rowOff>
    </xdr:from>
    <xdr:ext cx="469744" cy="259045"/>
    <xdr:sp macro="" textlink="">
      <xdr:nvSpPr>
        <xdr:cNvPr id="437"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135907</xdr:rowOff>
    </xdr:from>
    <xdr:ext cx="469744" cy="259045"/>
    <xdr:sp macro="" textlink="">
      <xdr:nvSpPr>
        <xdr:cNvPr id="438" name="n_1main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64" name="直線コネクタ 463"/>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65"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66" name="直線コネクタ 465"/>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467"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468" name="直線コネクタ 467"/>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469"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470" name="フローチャート : 判断 469"/>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471" name="フローチャート : 判断 470"/>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29755</xdr:rowOff>
    </xdr:from>
    <xdr:to>
      <xdr:col>23</xdr:col>
      <xdr:colOff>568325</xdr:colOff>
      <xdr:row>77</xdr:row>
      <xdr:rowOff>131355</xdr:rowOff>
    </xdr:to>
    <xdr:sp macro="" textlink="">
      <xdr:nvSpPr>
        <xdr:cNvPr id="477" name="円/楕円 476"/>
        <xdr:cNvSpPr/>
      </xdr:nvSpPr>
      <xdr:spPr>
        <a:xfrm>
          <a:off x="162687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154232</xdr:rowOff>
    </xdr:from>
    <xdr:ext cx="405111" cy="259045"/>
    <xdr:sp macro="" textlink="">
      <xdr:nvSpPr>
        <xdr:cNvPr id="478" name="【児童館】&#10;有形固定資産減価償却率該当値テキスト"/>
        <xdr:cNvSpPr txBox="1"/>
      </xdr:nvSpPr>
      <xdr:spPr>
        <a:xfrm>
          <a:off x="16408400"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29755</xdr:rowOff>
    </xdr:from>
    <xdr:to>
      <xdr:col>22</xdr:col>
      <xdr:colOff>415925</xdr:colOff>
      <xdr:row>77</xdr:row>
      <xdr:rowOff>131355</xdr:rowOff>
    </xdr:to>
    <xdr:sp macro="" textlink="">
      <xdr:nvSpPr>
        <xdr:cNvPr id="479" name="円/楕円 478"/>
        <xdr:cNvSpPr/>
      </xdr:nvSpPr>
      <xdr:spPr>
        <a:xfrm>
          <a:off x="15430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80555</xdr:rowOff>
    </xdr:from>
    <xdr:to>
      <xdr:col>23</xdr:col>
      <xdr:colOff>517525</xdr:colOff>
      <xdr:row>77</xdr:row>
      <xdr:rowOff>80555</xdr:rowOff>
    </xdr:to>
    <xdr:cxnSp macro="">
      <xdr:nvCxnSpPr>
        <xdr:cNvPr id="480" name="直線コネクタ 479"/>
        <xdr:cNvCxnSpPr/>
      </xdr:nvCxnSpPr>
      <xdr:spPr>
        <a:xfrm>
          <a:off x="15481300" y="13282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75128</xdr:rowOff>
    </xdr:from>
    <xdr:ext cx="405111" cy="259045"/>
    <xdr:sp macro="" textlink="">
      <xdr:nvSpPr>
        <xdr:cNvPr id="481" name="n_1aveValue【児童館】&#10;有形固定資産減価償却率"/>
        <xdr:cNvSpPr txBox="1"/>
      </xdr:nvSpPr>
      <xdr:spPr>
        <a:xfrm>
          <a:off x="15266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147882</xdr:rowOff>
    </xdr:from>
    <xdr:ext cx="405111" cy="259045"/>
    <xdr:sp macro="" textlink="">
      <xdr:nvSpPr>
        <xdr:cNvPr id="482" name="n_1mainValue【児童館】&#10;有形固定資産減価償却率"/>
        <xdr:cNvSpPr txBox="1"/>
      </xdr:nvSpPr>
      <xdr:spPr>
        <a:xfrm>
          <a:off x="15266043"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08" name="直線コネクタ 507"/>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09"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10" name="直線コネクタ 50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11"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12" name="直線コネクタ 511"/>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26506</xdr:rowOff>
    </xdr:from>
    <xdr:ext cx="469744" cy="259045"/>
    <xdr:sp macro="" textlink="">
      <xdr:nvSpPr>
        <xdr:cNvPr id="513" name="【児童館】&#10;一人当たり面積平均値テキスト"/>
        <xdr:cNvSpPr txBox="1"/>
      </xdr:nvSpPr>
      <xdr:spPr>
        <a:xfrm>
          <a:off x="222504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14" name="フローチャート : 判断 51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15" name="フローチャート : 判断 514"/>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521" name="円/楕円 520"/>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522" name="【児童館】&#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126093</xdr:rowOff>
    </xdr:from>
    <xdr:to>
      <xdr:col>31</xdr:col>
      <xdr:colOff>85725</xdr:colOff>
      <xdr:row>86</xdr:row>
      <xdr:rowOff>56243</xdr:rowOff>
    </xdr:to>
    <xdr:sp macro="" textlink="">
      <xdr:nvSpPr>
        <xdr:cNvPr id="523" name="円/楕円 522"/>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5443</xdr:rowOff>
    </xdr:from>
    <xdr:to>
      <xdr:col>32</xdr:col>
      <xdr:colOff>187325</xdr:colOff>
      <xdr:row>86</xdr:row>
      <xdr:rowOff>5443</xdr:rowOff>
    </xdr:to>
    <xdr:cxnSp macro="">
      <xdr:nvCxnSpPr>
        <xdr:cNvPr id="524" name="直線コネクタ 523"/>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138084</xdr:rowOff>
    </xdr:from>
    <xdr:ext cx="469744" cy="259045"/>
    <xdr:sp macro="" textlink="">
      <xdr:nvSpPr>
        <xdr:cNvPr id="525" name="n_1ave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47370</xdr:rowOff>
    </xdr:from>
    <xdr:ext cx="469744" cy="259045"/>
    <xdr:sp macro="" textlink="">
      <xdr:nvSpPr>
        <xdr:cNvPr id="526"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28" name="正方形/長方形 52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29" name="正方形/長方形 52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30" name="正方形/長方形 52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31" name="正方形/長方形 53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34" name="正方形/長方形 53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35" name="正方形/長方形 53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36" name="正方形/長方形 53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37" name="正方形/長方形 53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有形固定資産減価償却率</a:t>
          </a:r>
          <a:r>
            <a:rPr kumimoji="1" lang="en-US"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本区の公共建築物の多くは昭和</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年代から昭和</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年代に建設され、大部分の施設は建設後</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年以上が経過しており資産の償却が進んでいる状況にある。</a:t>
          </a:r>
          <a:endParaRPr lang="ja-JP" altLang="ja-JP" sz="1100">
            <a:effectLst/>
            <a:latin typeface="+mn-ea"/>
            <a:ea typeface="+mn-ea"/>
          </a:endParaRPr>
        </a:p>
        <a:p>
          <a:r>
            <a:rPr kumimoji="1" lang="ja-JP" altLang="ja-JP" sz="1100">
              <a:solidFill>
                <a:schemeClr val="dk1"/>
              </a:solidFill>
              <a:effectLst/>
              <a:latin typeface="+mn-ea"/>
              <a:ea typeface="+mn-ea"/>
              <a:cs typeface="+mn-cs"/>
            </a:rPr>
            <a:t>類似団体と比較して有形固定資産減価償却率が高くなっている施設は児童館、</a:t>
          </a:r>
          <a:r>
            <a:rPr kumimoji="1" lang="ja-JP" altLang="en-US" sz="1100">
              <a:solidFill>
                <a:schemeClr val="dk1"/>
              </a:solidFill>
              <a:effectLst/>
              <a:latin typeface="+mn-ea"/>
              <a:ea typeface="+mn-ea"/>
              <a:cs typeface="+mn-cs"/>
            </a:rPr>
            <a:t>保健センター・保健所、</a:t>
          </a:r>
          <a:r>
            <a:rPr kumimoji="1" lang="ja-JP" altLang="ja-JP" sz="1100">
              <a:solidFill>
                <a:schemeClr val="dk1"/>
              </a:solidFill>
              <a:effectLst/>
              <a:latin typeface="+mn-ea"/>
              <a:ea typeface="+mn-ea"/>
              <a:cs typeface="+mn-cs"/>
            </a:rPr>
            <a:t>体育館・プール等である。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児童館は</a:t>
          </a:r>
          <a:r>
            <a:rPr kumimoji="1" lang="en-US" altLang="ja-JP" sz="1100">
              <a:solidFill>
                <a:schemeClr val="dk1"/>
              </a:solidFill>
              <a:effectLst/>
              <a:latin typeface="+mn-ea"/>
              <a:ea typeface="+mn-ea"/>
              <a:cs typeface="+mn-cs"/>
            </a:rPr>
            <a:t>99.9</a:t>
          </a:r>
          <a:r>
            <a:rPr kumimoji="1" lang="ja-JP" altLang="ja-JP" sz="1100">
              <a:solidFill>
                <a:schemeClr val="dk1"/>
              </a:solidFill>
              <a:effectLst/>
              <a:latin typeface="+mn-ea"/>
              <a:ea typeface="+mn-ea"/>
              <a:cs typeface="+mn-cs"/>
            </a:rPr>
            <a:t>％、保健センター・保健所は</a:t>
          </a:r>
          <a:r>
            <a:rPr kumimoji="1" lang="en-US" altLang="ja-JP" sz="1100">
              <a:solidFill>
                <a:schemeClr val="dk1"/>
              </a:solidFill>
              <a:effectLst/>
              <a:latin typeface="+mn-ea"/>
              <a:ea typeface="+mn-ea"/>
              <a:cs typeface="+mn-cs"/>
            </a:rPr>
            <a:t>87.5</a:t>
          </a:r>
          <a:r>
            <a:rPr kumimoji="1" lang="ja-JP" altLang="ja-JP" sz="1100">
              <a:solidFill>
                <a:schemeClr val="dk1"/>
              </a:solidFill>
              <a:effectLst/>
              <a:latin typeface="+mn-ea"/>
              <a:ea typeface="+mn-ea"/>
              <a:cs typeface="+mn-cs"/>
            </a:rPr>
            <a:t>％と老朽化に伴い、有形固定資産償却率が高くなっている。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一方で低くなっている施設は図書館、橋りょう・トンネルである。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図書館については</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館のうち</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館が建設から</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年程度のため有形固定資産償却率が低くなっており、橋りょう・トンネルは架け替え等の実施により類似団体内で低くなっている。</a:t>
          </a:r>
          <a:endParaRPr lang="ja-JP" altLang="ja-JP" sz="11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50563</xdr:rowOff>
    </xdr:from>
    <xdr:ext cx="405111" cy="259045"/>
    <xdr:sp macro="" textlink="">
      <xdr:nvSpPr>
        <xdr:cNvPr id="60" name="【図書館】&#10;有形固定資産減価償却率平均値テキスト"/>
        <xdr:cNvSpPr txBox="1"/>
      </xdr:nvSpPr>
      <xdr:spPr>
        <a:xfrm>
          <a:off x="47244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105410</xdr:rowOff>
    </xdr:from>
    <xdr:to>
      <xdr:col>6</xdr:col>
      <xdr:colOff>561975</xdr:colOff>
      <xdr:row>40</xdr:row>
      <xdr:rowOff>35560</xdr:rowOff>
    </xdr:to>
    <xdr:sp macro="" textlink="">
      <xdr:nvSpPr>
        <xdr:cNvPr id="68" name="円/楕円 67"/>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83837</xdr:rowOff>
    </xdr:from>
    <xdr:ext cx="405111" cy="259045"/>
    <xdr:sp macro="" textlink="">
      <xdr:nvSpPr>
        <xdr:cNvPr id="69" name="【図書館】&#10;有形固定資産減価償却率該当値テキスト"/>
        <xdr:cNvSpPr txBox="1"/>
      </xdr:nvSpPr>
      <xdr:spPr>
        <a:xfrm>
          <a:off x="47244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162560</xdr:rowOff>
    </xdr:from>
    <xdr:to>
      <xdr:col>5</xdr:col>
      <xdr:colOff>409575</xdr:colOff>
      <xdr:row>40</xdr:row>
      <xdr:rowOff>92710</xdr:rowOff>
    </xdr:to>
    <xdr:sp macro="" textlink="">
      <xdr:nvSpPr>
        <xdr:cNvPr id="70" name="円/楕円 69"/>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156210</xdr:rowOff>
    </xdr:from>
    <xdr:to>
      <xdr:col>6</xdr:col>
      <xdr:colOff>511175</xdr:colOff>
      <xdr:row>40</xdr:row>
      <xdr:rowOff>41910</xdr:rowOff>
    </xdr:to>
    <xdr:cxnSp macro="">
      <xdr:nvCxnSpPr>
        <xdr:cNvPr id="71" name="直線コネクタ 70"/>
        <xdr:cNvCxnSpPr/>
      </xdr:nvCxnSpPr>
      <xdr:spPr>
        <a:xfrm flipV="1">
          <a:off x="3797300" y="68427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93235</xdr:rowOff>
    </xdr:from>
    <xdr:ext cx="405111" cy="259045"/>
    <xdr:sp macro="" textlink="">
      <xdr:nvSpPr>
        <xdr:cNvPr id="72"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83837</xdr:rowOff>
    </xdr:from>
    <xdr:ext cx="405111" cy="259045"/>
    <xdr:sp macro="" textlink="">
      <xdr:nvSpPr>
        <xdr:cNvPr id="73" name="n_1mainValue【図書館】&#10;有形固定資産減価償却率"/>
        <xdr:cNvSpPr txBox="1"/>
      </xdr:nvSpPr>
      <xdr:spPr>
        <a:xfrm>
          <a:off x="3582043"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5" name="直線コネクタ 94"/>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8"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9" name="直線コネクタ 98"/>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112285</xdr:rowOff>
    </xdr:from>
    <xdr:ext cx="469744" cy="259045"/>
    <xdr:sp macro="" textlink="">
      <xdr:nvSpPr>
        <xdr:cNvPr id="100" name="【図書館】&#10;一人当たり面積平均値テキスト"/>
        <xdr:cNvSpPr txBox="1"/>
      </xdr:nvSpPr>
      <xdr:spPr>
        <a:xfrm>
          <a:off x="105664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101" name="フローチャート : 判断 100"/>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102" name="フローチャート : 判断 101"/>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103124</xdr:rowOff>
    </xdr:from>
    <xdr:to>
      <xdr:col>15</xdr:col>
      <xdr:colOff>231775</xdr:colOff>
      <xdr:row>41</xdr:row>
      <xdr:rowOff>33274</xdr:rowOff>
    </xdr:to>
    <xdr:sp macro="" textlink="">
      <xdr:nvSpPr>
        <xdr:cNvPr id="108" name="円/楕円 107"/>
        <xdr:cNvSpPr/>
      </xdr:nvSpPr>
      <xdr:spPr>
        <a:xfrm>
          <a:off x="10426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67835</xdr:rowOff>
    </xdr:from>
    <xdr:ext cx="469744" cy="259045"/>
    <xdr:sp macro="" textlink="">
      <xdr:nvSpPr>
        <xdr:cNvPr id="109" name="【図書館】&#10;一人当たり面積該当値テキスト"/>
        <xdr:cNvSpPr txBox="1"/>
      </xdr:nvSpPr>
      <xdr:spPr>
        <a:xfrm>
          <a:off x="105664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103124</xdr:rowOff>
    </xdr:from>
    <xdr:to>
      <xdr:col>14</xdr:col>
      <xdr:colOff>79375</xdr:colOff>
      <xdr:row>41</xdr:row>
      <xdr:rowOff>33274</xdr:rowOff>
    </xdr:to>
    <xdr:sp macro="" textlink="">
      <xdr:nvSpPr>
        <xdr:cNvPr id="110" name="円/楕円 109"/>
        <xdr:cNvSpPr/>
      </xdr:nvSpPr>
      <xdr:spPr>
        <a:xfrm>
          <a:off x="9588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153924</xdr:rowOff>
    </xdr:from>
    <xdr:to>
      <xdr:col>15</xdr:col>
      <xdr:colOff>180975</xdr:colOff>
      <xdr:row>40</xdr:row>
      <xdr:rowOff>153924</xdr:rowOff>
    </xdr:to>
    <xdr:cxnSp macro="">
      <xdr:nvCxnSpPr>
        <xdr:cNvPr id="111" name="直線コネクタ 110"/>
        <xdr:cNvCxnSpPr/>
      </xdr:nvCxnSpPr>
      <xdr:spPr>
        <a:xfrm>
          <a:off x="9639300" y="701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33545</xdr:rowOff>
    </xdr:from>
    <xdr:ext cx="469744" cy="259045"/>
    <xdr:sp macro="" textlink="">
      <xdr:nvSpPr>
        <xdr:cNvPr id="112" name="n_1ave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49801</xdr:rowOff>
    </xdr:from>
    <xdr:ext cx="469744" cy="259045"/>
    <xdr:sp macro="" textlink="">
      <xdr:nvSpPr>
        <xdr:cNvPr id="113" name="n_1mainValue【図書館】&#10;一人当たり面積"/>
        <xdr:cNvSpPr txBox="1"/>
      </xdr:nvSpPr>
      <xdr:spPr>
        <a:xfrm>
          <a:off x="9391727" y="67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7" name="直線コネクタ 136"/>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8"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9" name="直線コネクタ 138"/>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40"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41" name="直線コネクタ 140"/>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2" name="【体育館・プー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3" name="フローチャート :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4" name="フローチャート : 判断 143"/>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88265</xdr:rowOff>
    </xdr:from>
    <xdr:to>
      <xdr:col>6</xdr:col>
      <xdr:colOff>561975</xdr:colOff>
      <xdr:row>56</xdr:row>
      <xdr:rowOff>18415</xdr:rowOff>
    </xdr:to>
    <xdr:sp macro="" textlink="">
      <xdr:nvSpPr>
        <xdr:cNvPr id="150" name="円/楕円 149"/>
        <xdr:cNvSpPr/>
      </xdr:nvSpPr>
      <xdr:spPr>
        <a:xfrm>
          <a:off x="45847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41292</xdr:rowOff>
    </xdr:from>
    <xdr:ext cx="405111" cy="259045"/>
    <xdr:sp macro="" textlink="">
      <xdr:nvSpPr>
        <xdr:cNvPr id="151" name="【体育館・プール】&#10;有形固定資産減価償却率該当値テキスト"/>
        <xdr:cNvSpPr txBox="1"/>
      </xdr:nvSpPr>
      <xdr:spPr>
        <a:xfrm>
          <a:off x="4724400" y="947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130175</xdr:rowOff>
    </xdr:from>
    <xdr:to>
      <xdr:col>5</xdr:col>
      <xdr:colOff>409575</xdr:colOff>
      <xdr:row>56</xdr:row>
      <xdr:rowOff>60325</xdr:rowOff>
    </xdr:to>
    <xdr:sp macro="" textlink="">
      <xdr:nvSpPr>
        <xdr:cNvPr id="152" name="円/楕円 151"/>
        <xdr:cNvSpPr/>
      </xdr:nvSpPr>
      <xdr:spPr>
        <a:xfrm>
          <a:off x="3746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139065</xdr:rowOff>
    </xdr:from>
    <xdr:to>
      <xdr:col>6</xdr:col>
      <xdr:colOff>511175</xdr:colOff>
      <xdr:row>56</xdr:row>
      <xdr:rowOff>9525</xdr:rowOff>
    </xdr:to>
    <xdr:cxnSp macro="">
      <xdr:nvCxnSpPr>
        <xdr:cNvPr id="153" name="直線コネクタ 152"/>
        <xdr:cNvCxnSpPr/>
      </xdr:nvCxnSpPr>
      <xdr:spPr>
        <a:xfrm flipV="1">
          <a:off x="3797300" y="9568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139082</xdr:rowOff>
    </xdr:from>
    <xdr:ext cx="405111" cy="259045"/>
    <xdr:sp macro="" textlink="">
      <xdr:nvSpPr>
        <xdr:cNvPr id="154" name="n_1aveValue【体育館・プール】&#10;有形固定資産減価償却率"/>
        <xdr:cNvSpPr txBox="1"/>
      </xdr:nvSpPr>
      <xdr:spPr>
        <a:xfrm>
          <a:off x="3582043"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76852</xdr:rowOff>
    </xdr:from>
    <xdr:ext cx="405111" cy="259045"/>
    <xdr:sp macro="" textlink="">
      <xdr:nvSpPr>
        <xdr:cNvPr id="155" name="n_1mainValue【体育館・プール】&#10;有形固定資産減価償却率"/>
        <xdr:cNvSpPr txBox="1"/>
      </xdr:nvSpPr>
      <xdr:spPr>
        <a:xfrm>
          <a:off x="3582043"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78" name="直線コネクタ 177"/>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9"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80" name="直線コネクタ 179"/>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1"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2" name="直線コネクタ 181"/>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15511</xdr:rowOff>
    </xdr:from>
    <xdr:ext cx="469744" cy="259045"/>
    <xdr:sp macro="" textlink="">
      <xdr:nvSpPr>
        <xdr:cNvPr id="183" name="【体育館・プール】&#10;一人当たり面積平均値テキスト"/>
        <xdr:cNvSpPr txBox="1"/>
      </xdr:nvSpPr>
      <xdr:spPr>
        <a:xfrm>
          <a:off x="105664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84" name="フローチャート : 判断 183"/>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85" name="フローチャート : 判断 184"/>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58928</xdr:rowOff>
    </xdr:from>
    <xdr:to>
      <xdr:col>15</xdr:col>
      <xdr:colOff>231775</xdr:colOff>
      <xdr:row>64</xdr:row>
      <xdr:rowOff>160528</xdr:rowOff>
    </xdr:to>
    <xdr:sp macro="" textlink="">
      <xdr:nvSpPr>
        <xdr:cNvPr id="191" name="円/楕円 190"/>
        <xdr:cNvSpPr/>
      </xdr:nvSpPr>
      <xdr:spPr>
        <a:xfrm>
          <a:off x="104267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145305</xdr:rowOff>
    </xdr:from>
    <xdr:ext cx="469744" cy="259045"/>
    <xdr:sp macro="" textlink="">
      <xdr:nvSpPr>
        <xdr:cNvPr id="192" name="【体育館・プール】&#10;一人当たり面積該当値テキスト"/>
        <xdr:cNvSpPr txBox="1"/>
      </xdr:nvSpPr>
      <xdr:spPr>
        <a:xfrm>
          <a:off x="10566400" y="1094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58928</xdr:rowOff>
    </xdr:from>
    <xdr:to>
      <xdr:col>14</xdr:col>
      <xdr:colOff>79375</xdr:colOff>
      <xdr:row>64</xdr:row>
      <xdr:rowOff>160528</xdr:rowOff>
    </xdr:to>
    <xdr:sp macro="" textlink="">
      <xdr:nvSpPr>
        <xdr:cNvPr id="193" name="円/楕円 192"/>
        <xdr:cNvSpPr/>
      </xdr:nvSpPr>
      <xdr:spPr>
        <a:xfrm>
          <a:off x="9588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109728</xdr:rowOff>
    </xdr:from>
    <xdr:to>
      <xdr:col>15</xdr:col>
      <xdr:colOff>180975</xdr:colOff>
      <xdr:row>64</xdr:row>
      <xdr:rowOff>109728</xdr:rowOff>
    </xdr:to>
    <xdr:cxnSp macro="">
      <xdr:nvCxnSpPr>
        <xdr:cNvPr id="194" name="直線コネクタ 193"/>
        <xdr:cNvCxnSpPr/>
      </xdr:nvCxnSpPr>
      <xdr:spPr>
        <a:xfrm>
          <a:off x="9639300" y="11082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30751</xdr:rowOff>
    </xdr:from>
    <xdr:ext cx="469744" cy="259045"/>
    <xdr:sp macro="" textlink="">
      <xdr:nvSpPr>
        <xdr:cNvPr id="195"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151655</xdr:rowOff>
    </xdr:from>
    <xdr:ext cx="469744" cy="259045"/>
    <xdr:sp macro="" textlink="">
      <xdr:nvSpPr>
        <xdr:cNvPr id="196" name="n_1mainValue【体育館・プール】&#10;一人当たり面積"/>
        <xdr:cNvSpPr txBox="1"/>
      </xdr:nvSpPr>
      <xdr:spPr>
        <a:xfrm>
          <a:off x="9391727" y="111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19" name="直線コネクタ 218"/>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20"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21" name="直線コネクタ 220"/>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22"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23" name="直線コネクタ 222"/>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26" name="フローチャート : 判断 225"/>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83313</xdr:rowOff>
    </xdr:from>
    <xdr:to>
      <xdr:col>6</xdr:col>
      <xdr:colOff>561975</xdr:colOff>
      <xdr:row>79</xdr:row>
      <xdr:rowOff>13463</xdr:rowOff>
    </xdr:to>
    <xdr:sp macro="" textlink="">
      <xdr:nvSpPr>
        <xdr:cNvPr id="232" name="円/楕円 231"/>
        <xdr:cNvSpPr/>
      </xdr:nvSpPr>
      <xdr:spPr>
        <a:xfrm>
          <a:off x="45847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36340</xdr:rowOff>
    </xdr:from>
    <xdr:ext cx="405111" cy="259045"/>
    <xdr:sp macro="" textlink="">
      <xdr:nvSpPr>
        <xdr:cNvPr id="233" name="【福祉施設】&#10;有形固定資産減価償却率該当値テキスト"/>
        <xdr:cNvSpPr txBox="1"/>
      </xdr:nvSpPr>
      <xdr:spPr>
        <a:xfrm>
          <a:off x="4724400" y="1340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138176</xdr:rowOff>
    </xdr:from>
    <xdr:to>
      <xdr:col>5</xdr:col>
      <xdr:colOff>409575</xdr:colOff>
      <xdr:row>79</xdr:row>
      <xdr:rowOff>68326</xdr:rowOff>
    </xdr:to>
    <xdr:sp macro="" textlink="">
      <xdr:nvSpPr>
        <xdr:cNvPr id="234" name="円/楕円 233"/>
        <xdr:cNvSpPr/>
      </xdr:nvSpPr>
      <xdr:spPr>
        <a:xfrm>
          <a:off x="3746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134113</xdr:rowOff>
    </xdr:from>
    <xdr:to>
      <xdr:col>6</xdr:col>
      <xdr:colOff>511175</xdr:colOff>
      <xdr:row>79</xdr:row>
      <xdr:rowOff>17526</xdr:rowOff>
    </xdr:to>
    <xdr:cxnSp macro="">
      <xdr:nvCxnSpPr>
        <xdr:cNvPr id="235" name="直線コネクタ 234"/>
        <xdr:cNvCxnSpPr/>
      </xdr:nvCxnSpPr>
      <xdr:spPr>
        <a:xfrm flipV="1">
          <a:off x="3797300" y="13507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141749</xdr:rowOff>
    </xdr:from>
    <xdr:ext cx="405111" cy="259045"/>
    <xdr:sp macro="" textlink="">
      <xdr:nvSpPr>
        <xdr:cNvPr id="236" name="n_1aveValue【福祉施設】&#10;有形固定資産減価償却率"/>
        <xdr:cNvSpPr txBox="1"/>
      </xdr:nvSpPr>
      <xdr:spPr>
        <a:xfrm>
          <a:off x="3582043"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84853</xdr:rowOff>
    </xdr:from>
    <xdr:ext cx="405111" cy="259045"/>
    <xdr:sp macro="" textlink="">
      <xdr:nvSpPr>
        <xdr:cNvPr id="237" name="n_1mainValue【福祉施設】&#10;有形固定資産減価償却率"/>
        <xdr:cNvSpPr txBox="1"/>
      </xdr:nvSpPr>
      <xdr:spPr>
        <a:xfrm>
          <a:off x="3582043"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59" name="直線コネクタ 258"/>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6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61" name="直線コネクタ 26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2"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3" name="直線コネクタ 262"/>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154195</xdr:rowOff>
    </xdr:from>
    <xdr:ext cx="469744" cy="259045"/>
    <xdr:sp macro="" textlink="">
      <xdr:nvSpPr>
        <xdr:cNvPr id="264" name="【福祉施設】&#10;一人当たり面積平均値テキスト"/>
        <xdr:cNvSpPr txBox="1"/>
      </xdr:nvSpPr>
      <xdr:spPr>
        <a:xfrm>
          <a:off x="10566400" y="1438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65" name="フローチャート : 判断 264"/>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66" name="フローチャート : 判断 265"/>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145035</xdr:rowOff>
    </xdr:from>
    <xdr:to>
      <xdr:col>15</xdr:col>
      <xdr:colOff>231775</xdr:colOff>
      <xdr:row>86</xdr:row>
      <xdr:rowOff>75185</xdr:rowOff>
    </xdr:to>
    <xdr:sp macro="" textlink="">
      <xdr:nvSpPr>
        <xdr:cNvPr id="272" name="円/楕円 271"/>
        <xdr:cNvSpPr/>
      </xdr:nvSpPr>
      <xdr:spPr>
        <a:xfrm>
          <a:off x="10426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59962</xdr:rowOff>
    </xdr:from>
    <xdr:ext cx="469744" cy="259045"/>
    <xdr:sp macro="" textlink="">
      <xdr:nvSpPr>
        <xdr:cNvPr id="273" name="【福祉施設】&#10;一人当たり面積該当値テキスト"/>
        <xdr:cNvSpPr txBox="1"/>
      </xdr:nvSpPr>
      <xdr:spPr>
        <a:xfrm>
          <a:off x="105664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145035</xdr:rowOff>
    </xdr:from>
    <xdr:to>
      <xdr:col>14</xdr:col>
      <xdr:colOff>79375</xdr:colOff>
      <xdr:row>86</xdr:row>
      <xdr:rowOff>75185</xdr:rowOff>
    </xdr:to>
    <xdr:sp macro="" textlink="">
      <xdr:nvSpPr>
        <xdr:cNvPr id="274" name="円/楕円 273"/>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24385</xdr:rowOff>
    </xdr:from>
    <xdr:to>
      <xdr:col>15</xdr:col>
      <xdr:colOff>180975</xdr:colOff>
      <xdr:row>86</xdr:row>
      <xdr:rowOff>24385</xdr:rowOff>
    </xdr:to>
    <xdr:cxnSp macro="">
      <xdr:nvCxnSpPr>
        <xdr:cNvPr id="275" name="直線コネクタ 274"/>
        <xdr:cNvCxnSpPr/>
      </xdr:nvCxnSpPr>
      <xdr:spPr>
        <a:xfrm>
          <a:off x="9639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128288</xdr:rowOff>
    </xdr:from>
    <xdr:ext cx="469744" cy="259045"/>
    <xdr:sp macro="" textlink="">
      <xdr:nvSpPr>
        <xdr:cNvPr id="276"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66312</xdr:rowOff>
    </xdr:from>
    <xdr:ext cx="469744" cy="259045"/>
    <xdr:sp macro="" textlink="">
      <xdr:nvSpPr>
        <xdr:cNvPr id="277" name="n_1mainValue【福祉施設】&#10;一人当たり面積"/>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99" name="直線コネクタ 298"/>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300"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301" name="直線コネクタ 300"/>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302"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303" name="直線コネクタ 302"/>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304"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305" name="フローチャート : 判断 304"/>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306" name="フローチャート : 判断 305"/>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7113</xdr:rowOff>
    </xdr:from>
    <xdr:to>
      <xdr:col>6</xdr:col>
      <xdr:colOff>561975</xdr:colOff>
      <xdr:row>101</xdr:row>
      <xdr:rowOff>108713</xdr:rowOff>
    </xdr:to>
    <xdr:sp macro="" textlink="">
      <xdr:nvSpPr>
        <xdr:cNvPr id="312" name="円/楕円 311"/>
        <xdr:cNvSpPr/>
      </xdr:nvSpPr>
      <xdr:spPr>
        <a:xfrm>
          <a:off x="45847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29990</xdr:rowOff>
    </xdr:from>
    <xdr:ext cx="405111" cy="259045"/>
    <xdr:sp macro="" textlink="">
      <xdr:nvSpPr>
        <xdr:cNvPr id="313" name="【市民会館】&#10;有形固定資産減価償却率該当値テキスト"/>
        <xdr:cNvSpPr txBox="1"/>
      </xdr:nvSpPr>
      <xdr:spPr>
        <a:xfrm>
          <a:off x="4724400" y="1717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50546</xdr:rowOff>
    </xdr:from>
    <xdr:to>
      <xdr:col>5</xdr:col>
      <xdr:colOff>409575</xdr:colOff>
      <xdr:row>101</xdr:row>
      <xdr:rowOff>152146</xdr:rowOff>
    </xdr:to>
    <xdr:sp macro="" textlink="">
      <xdr:nvSpPr>
        <xdr:cNvPr id="314" name="円/楕円 313"/>
        <xdr:cNvSpPr/>
      </xdr:nvSpPr>
      <xdr:spPr>
        <a:xfrm>
          <a:off x="3746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57913</xdr:rowOff>
    </xdr:from>
    <xdr:to>
      <xdr:col>6</xdr:col>
      <xdr:colOff>511175</xdr:colOff>
      <xdr:row>101</xdr:row>
      <xdr:rowOff>101346</xdr:rowOff>
    </xdr:to>
    <xdr:cxnSp macro="">
      <xdr:nvCxnSpPr>
        <xdr:cNvPr id="315" name="直線コネクタ 314"/>
        <xdr:cNvCxnSpPr/>
      </xdr:nvCxnSpPr>
      <xdr:spPr>
        <a:xfrm flipV="1">
          <a:off x="3797300" y="173743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163847</xdr:rowOff>
    </xdr:from>
    <xdr:ext cx="405111" cy="259045"/>
    <xdr:sp macro="" textlink="">
      <xdr:nvSpPr>
        <xdr:cNvPr id="316" name="n_1aveValue【市民会館】&#10;有形固定資産減価償却率"/>
        <xdr:cNvSpPr txBox="1"/>
      </xdr:nvSpPr>
      <xdr:spPr>
        <a:xfrm>
          <a:off x="3582043"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168673</xdr:rowOff>
    </xdr:from>
    <xdr:ext cx="405111" cy="259045"/>
    <xdr:sp macro="" textlink="">
      <xdr:nvSpPr>
        <xdr:cNvPr id="317" name="n_1mainValue【市民会館】&#10;有形固定資産減価償却率"/>
        <xdr:cNvSpPr txBox="1"/>
      </xdr:nvSpPr>
      <xdr:spPr>
        <a:xfrm>
          <a:off x="3582043"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41" name="直線コネクタ 340"/>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42"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43" name="直線コネクタ 34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44"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45" name="直線コネクタ 344"/>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38116</xdr:rowOff>
    </xdr:from>
    <xdr:ext cx="469744" cy="259045"/>
    <xdr:sp macro="" textlink="">
      <xdr:nvSpPr>
        <xdr:cNvPr id="346" name="【市民会館】&#10;一人当たり面積平均値テキスト"/>
        <xdr:cNvSpPr txBox="1"/>
      </xdr:nvSpPr>
      <xdr:spPr>
        <a:xfrm>
          <a:off x="10566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47" name="フローチャート : 判断 34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48" name="フローチャート : 判断 347"/>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143511</xdr:rowOff>
    </xdr:from>
    <xdr:to>
      <xdr:col>15</xdr:col>
      <xdr:colOff>231775</xdr:colOff>
      <xdr:row>100</xdr:row>
      <xdr:rowOff>73661</xdr:rowOff>
    </xdr:to>
    <xdr:sp macro="" textlink="">
      <xdr:nvSpPr>
        <xdr:cNvPr id="354" name="円/楕円 353"/>
        <xdr:cNvSpPr/>
      </xdr:nvSpPr>
      <xdr:spPr>
        <a:xfrm>
          <a:off x="104267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96538</xdr:rowOff>
    </xdr:from>
    <xdr:ext cx="469744" cy="259045"/>
    <xdr:sp macro="" textlink="">
      <xdr:nvSpPr>
        <xdr:cNvPr id="355" name="【市民会館】&#10;一人当たり面積該当値テキスト"/>
        <xdr:cNvSpPr txBox="1"/>
      </xdr:nvSpPr>
      <xdr:spPr>
        <a:xfrm>
          <a:off x="10566400" y="1707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135889</xdr:rowOff>
    </xdr:from>
    <xdr:to>
      <xdr:col>14</xdr:col>
      <xdr:colOff>79375</xdr:colOff>
      <xdr:row>100</xdr:row>
      <xdr:rowOff>66039</xdr:rowOff>
    </xdr:to>
    <xdr:sp macro="" textlink="">
      <xdr:nvSpPr>
        <xdr:cNvPr id="356" name="円/楕円 355"/>
        <xdr:cNvSpPr/>
      </xdr:nvSpPr>
      <xdr:spPr>
        <a:xfrm>
          <a:off x="9588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15239</xdr:rowOff>
    </xdr:from>
    <xdr:to>
      <xdr:col>15</xdr:col>
      <xdr:colOff>180975</xdr:colOff>
      <xdr:row>100</xdr:row>
      <xdr:rowOff>22861</xdr:rowOff>
    </xdr:to>
    <xdr:cxnSp macro="">
      <xdr:nvCxnSpPr>
        <xdr:cNvPr id="357" name="直線コネクタ 356"/>
        <xdr:cNvCxnSpPr/>
      </xdr:nvCxnSpPr>
      <xdr:spPr>
        <a:xfrm>
          <a:off x="9639300" y="17160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167657</xdr:rowOff>
    </xdr:from>
    <xdr:ext cx="469744" cy="259045"/>
    <xdr:sp macro="" textlink="">
      <xdr:nvSpPr>
        <xdr:cNvPr id="358"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82566</xdr:rowOff>
    </xdr:from>
    <xdr:ext cx="469744" cy="259045"/>
    <xdr:sp macro="" textlink="">
      <xdr:nvSpPr>
        <xdr:cNvPr id="359" name="n_1mainValue【市民会館】&#10;一人当たり面積"/>
        <xdr:cNvSpPr txBox="1"/>
      </xdr:nvSpPr>
      <xdr:spPr>
        <a:xfrm>
          <a:off x="93917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0" name="テキスト ボックス 3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71" name="直線コネクタ 37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72" name="テキスト ボックス 37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5" name="直線コネクタ 37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6" name="テキスト ボックス 37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80" name="直線コネクタ 379"/>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81"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82" name="直線コネクタ 381"/>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3"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4" name="直線コネクタ 383"/>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85"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86" name="フローチャート : 判断 385"/>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92" name="円/楕円 391"/>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93"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4" name="テキスト ボックス 40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6" name="テキスト ボックス 40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8" name="テキスト ボックス 40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0" name="テキスト ボックス 4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2" name="テキスト ボックス 41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4" name="テキスト ボックス 41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418" name="直線コネクタ 417"/>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419"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420" name="直線コネクタ 419"/>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421"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422" name="直線コネクタ 421"/>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138022</xdr:rowOff>
    </xdr:from>
    <xdr:ext cx="534377" cy="259045"/>
    <xdr:sp macro="" textlink="">
      <xdr:nvSpPr>
        <xdr:cNvPr id="423" name="【一般廃棄物処理施設】&#10;一人当たり有形固定資産（償却資産）額平均値テキスト"/>
        <xdr:cNvSpPr txBox="1"/>
      </xdr:nvSpPr>
      <xdr:spPr>
        <a:xfrm>
          <a:off x="22250400" y="6824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24" name="フローチャート : 判断 423"/>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171304</xdr:rowOff>
    </xdr:from>
    <xdr:to>
      <xdr:col>32</xdr:col>
      <xdr:colOff>238125</xdr:colOff>
      <xdr:row>41</xdr:row>
      <xdr:rowOff>101454</xdr:rowOff>
    </xdr:to>
    <xdr:sp macro="" textlink="">
      <xdr:nvSpPr>
        <xdr:cNvPr id="430" name="円/楕円 429"/>
        <xdr:cNvSpPr/>
      </xdr:nvSpPr>
      <xdr:spPr>
        <a:xfrm>
          <a:off x="22110700" y="70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93572</xdr:rowOff>
    </xdr:from>
    <xdr:ext cx="534377" cy="259045"/>
    <xdr:sp macro="" textlink="">
      <xdr:nvSpPr>
        <xdr:cNvPr id="431" name="【一般廃棄物処理施設】&#10;一人当たり有形固定資産（償却資産）額該当値テキスト"/>
        <xdr:cNvSpPr txBox="1"/>
      </xdr:nvSpPr>
      <xdr:spPr>
        <a:xfrm>
          <a:off x="22250400" y="6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3" name="テキスト ボックス 4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3" name="テキスト ボックス 4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57" name="直線コネクタ 456"/>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58"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59" name="直線コネクタ 458"/>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60"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61" name="直線コネクタ 460"/>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90912</xdr:rowOff>
    </xdr:from>
    <xdr:ext cx="405111" cy="259045"/>
    <xdr:sp macro="" textlink="">
      <xdr:nvSpPr>
        <xdr:cNvPr id="462" name="【保健センター・保健所】&#10;有形固定資産減価償却率平均値テキスト"/>
        <xdr:cNvSpPr txBox="1"/>
      </xdr:nvSpPr>
      <xdr:spPr>
        <a:xfrm>
          <a:off x="16408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63" name="フローチャート : 判断 462"/>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64" name="フローチャート : 判断 463"/>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22678</xdr:rowOff>
    </xdr:from>
    <xdr:to>
      <xdr:col>23</xdr:col>
      <xdr:colOff>568325</xdr:colOff>
      <xdr:row>56</xdr:row>
      <xdr:rowOff>124278</xdr:rowOff>
    </xdr:to>
    <xdr:sp macro="" textlink="">
      <xdr:nvSpPr>
        <xdr:cNvPr id="470" name="円/楕円 469"/>
        <xdr:cNvSpPr/>
      </xdr:nvSpPr>
      <xdr:spPr>
        <a:xfrm>
          <a:off x="162687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147155</xdr:rowOff>
    </xdr:from>
    <xdr:ext cx="405111" cy="259045"/>
    <xdr:sp macro="" textlink="">
      <xdr:nvSpPr>
        <xdr:cNvPr id="471" name="【保健センター・保健所】&#10;有形固定資産減価償却率該当値テキスト"/>
        <xdr:cNvSpPr txBox="1"/>
      </xdr:nvSpPr>
      <xdr:spPr>
        <a:xfrm>
          <a:off x="16408400" y="957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55335</xdr:rowOff>
    </xdr:from>
    <xdr:to>
      <xdr:col>22</xdr:col>
      <xdr:colOff>415925</xdr:colOff>
      <xdr:row>56</xdr:row>
      <xdr:rowOff>156935</xdr:rowOff>
    </xdr:to>
    <xdr:sp macro="" textlink="">
      <xdr:nvSpPr>
        <xdr:cNvPr id="472" name="円/楕円 471"/>
        <xdr:cNvSpPr/>
      </xdr:nvSpPr>
      <xdr:spPr>
        <a:xfrm>
          <a:off x="154305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73478</xdr:rowOff>
    </xdr:from>
    <xdr:to>
      <xdr:col>23</xdr:col>
      <xdr:colOff>517525</xdr:colOff>
      <xdr:row>56</xdr:row>
      <xdr:rowOff>106135</xdr:rowOff>
    </xdr:to>
    <xdr:cxnSp macro="">
      <xdr:nvCxnSpPr>
        <xdr:cNvPr id="473" name="直線コネクタ 472"/>
        <xdr:cNvCxnSpPr/>
      </xdr:nvCxnSpPr>
      <xdr:spPr>
        <a:xfrm flipV="1">
          <a:off x="15481300" y="96746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17434</xdr:rowOff>
    </xdr:from>
    <xdr:ext cx="405111" cy="259045"/>
    <xdr:sp macro="" textlink="">
      <xdr:nvSpPr>
        <xdr:cNvPr id="474" name="n_1aveValue【保健センター・保健所】&#10;有形固定資産減価償却率"/>
        <xdr:cNvSpPr txBox="1"/>
      </xdr:nvSpPr>
      <xdr:spPr>
        <a:xfrm>
          <a:off x="15266043"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2012</xdr:rowOff>
    </xdr:from>
    <xdr:ext cx="405111" cy="259045"/>
    <xdr:sp macro="" textlink="">
      <xdr:nvSpPr>
        <xdr:cNvPr id="475" name="n_1mainValue【保健センター・保健所】&#10;有形固定資産減価償却率"/>
        <xdr:cNvSpPr txBox="1"/>
      </xdr:nvSpPr>
      <xdr:spPr>
        <a:xfrm>
          <a:off x="15266043" y="943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6" name="直線コネクタ 4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7" name="テキスト ボックス 4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8" name="直線コネクタ 4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9" name="テキスト ボックス 4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0" name="直線コネクタ 4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1" name="テキスト ボックス 4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2" name="直線コネクタ 4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3" name="テキスト ボックス 4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4" name="直線コネクタ 4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5" name="テキスト ボックス 4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6" name="直線コネクタ 4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7" name="テキスト ボックス 4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501" name="直線コネクタ 500"/>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502"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503" name="直線コネクタ 502"/>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504"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505" name="直線コネクタ 504"/>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506"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07" name="フローチャート : 判断 50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508" name="フローチャート : 判断 507"/>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14515</xdr:rowOff>
    </xdr:from>
    <xdr:to>
      <xdr:col>32</xdr:col>
      <xdr:colOff>238125</xdr:colOff>
      <xdr:row>64</xdr:row>
      <xdr:rowOff>116115</xdr:rowOff>
    </xdr:to>
    <xdr:sp macro="" textlink="">
      <xdr:nvSpPr>
        <xdr:cNvPr id="514" name="円/楕円 513"/>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100892</xdr:rowOff>
    </xdr:from>
    <xdr:ext cx="469744" cy="259045"/>
    <xdr:sp macro="" textlink="">
      <xdr:nvSpPr>
        <xdr:cNvPr id="515" name="【保健センター・保健所】&#10;一人当たり面積該当値テキスト"/>
        <xdr:cNvSpPr txBox="1"/>
      </xdr:nvSpPr>
      <xdr:spPr>
        <a:xfrm>
          <a:off x="222504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14515</xdr:rowOff>
    </xdr:from>
    <xdr:to>
      <xdr:col>31</xdr:col>
      <xdr:colOff>85725</xdr:colOff>
      <xdr:row>64</xdr:row>
      <xdr:rowOff>116115</xdr:rowOff>
    </xdr:to>
    <xdr:sp macro="" textlink="">
      <xdr:nvSpPr>
        <xdr:cNvPr id="516" name="円/楕円 515"/>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65315</xdr:rowOff>
    </xdr:from>
    <xdr:to>
      <xdr:col>32</xdr:col>
      <xdr:colOff>187325</xdr:colOff>
      <xdr:row>64</xdr:row>
      <xdr:rowOff>65315</xdr:rowOff>
    </xdr:to>
    <xdr:cxnSp macro="">
      <xdr:nvCxnSpPr>
        <xdr:cNvPr id="517" name="直線コネクタ 516"/>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157134</xdr:rowOff>
    </xdr:from>
    <xdr:ext cx="469744" cy="259045"/>
    <xdr:sp macro="" textlink="">
      <xdr:nvSpPr>
        <xdr:cNvPr id="518"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107242</xdr:rowOff>
    </xdr:from>
    <xdr:ext cx="469744" cy="259045"/>
    <xdr:sp macro="" textlink="">
      <xdr:nvSpPr>
        <xdr:cNvPr id="519"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21" name="正方形/長方形 52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22" name="正方形/長方形 52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23" name="正方形/長方形 52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24" name="正方形/長方形 52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27" name="正方形/長方形 52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28" name="正方形/長方形 52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29" name="正方形/長方形 52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30" name="正方形/長方形 52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2" name="テキスト ボックス 5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3" name="直線コネクタ 5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4" name="テキスト ボックス 5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5" name="直線コネクタ 5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6" name="テキスト ボックス 5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7" name="直線コネクタ 5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8" name="テキスト ボックス 5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9" name="直線コネクタ 5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0" name="テキスト ボックス 5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54" name="直線コネクタ 553"/>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55"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56" name="直線コネクタ 555"/>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57"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58" name="直線コネクタ 557"/>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67835</xdr:rowOff>
    </xdr:from>
    <xdr:ext cx="405111" cy="259045"/>
    <xdr:sp macro="" textlink="">
      <xdr:nvSpPr>
        <xdr:cNvPr id="559" name="【庁舎】&#10;有形固定資産減価償却率平均値テキスト"/>
        <xdr:cNvSpPr txBox="1"/>
      </xdr:nvSpPr>
      <xdr:spPr>
        <a:xfrm>
          <a:off x="16408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60" name="フローチャート : 判断 559"/>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61" name="フローチャート : 判断 560"/>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25400</xdr:rowOff>
    </xdr:from>
    <xdr:to>
      <xdr:col>23</xdr:col>
      <xdr:colOff>568325</xdr:colOff>
      <xdr:row>102</xdr:row>
      <xdr:rowOff>127000</xdr:rowOff>
    </xdr:to>
    <xdr:sp macro="" textlink="">
      <xdr:nvSpPr>
        <xdr:cNvPr id="567" name="円/楕円 566"/>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48277</xdr:rowOff>
    </xdr:from>
    <xdr:ext cx="405111" cy="259045"/>
    <xdr:sp macro="" textlink="">
      <xdr:nvSpPr>
        <xdr:cNvPr id="568" name="【庁舎】&#10;有形固定資産減価償却率該当値テキスト"/>
        <xdr:cNvSpPr txBox="1"/>
      </xdr:nvSpPr>
      <xdr:spPr>
        <a:xfrm>
          <a:off x="164084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13970</xdr:rowOff>
    </xdr:from>
    <xdr:to>
      <xdr:col>22</xdr:col>
      <xdr:colOff>415925</xdr:colOff>
      <xdr:row>102</xdr:row>
      <xdr:rowOff>115570</xdr:rowOff>
    </xdr:to>
    <xdr:sp macro="" textlink="">
      <xdr:nvSpPr>
        <xdr:cNvPr id="569" name="円/楕円 568"/>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64770</xdr:rowOff>
    </xdr:from>
    <xdr:to>
      <xdr:col>23</xdr:col>
      <xdr:colOff>517525</xdr:colOff>
      <xdr:row>102</xdr:row>
      <xdr:rowOff>76200</xdr:rowOff>
    </xdr:to>
    <xdr:cxnSp macro="">
      <xdr:nvCxnSpPr>
        <xdr:cNvPr id="570" name="直線コネクタ 569"/>
        <xdr:cNvCxnSpPr/>
      </xdr:nvCxnSpPr>
      <xdr:spPr>
        <a:xfrm>
          <a:off x="15481300" y="17552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166133</xdr:rowOff>
    </xdr:from>
    <xdr:ext cx="405111" cy="259045"/>
    <xdr:sp macro="" textlink="">
      <xdr:nvSpPr>
        <xdr:cNvPr id="571" name="n_1aveValue【庁舎】&#10;有形固定資産減価償却率"/>
        <xdr:cNvSpPr txBox="1"/>
      </xdr:nvSpPr>
      <xdr:spPr>
        <a:xfrm>
          <a:off x="15266043"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132097</xdr:rowOff>
    </xdr:from>
    <xdr:ext cx="405111" cy="259045"/>
    <xdr:sp macro="" textlink="">
      <xdr:nvSpPr>
        <xdr:cNvPr id="572" name="n_1main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83" name="直線コネクタ 5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4" name="テキスト ボックス 5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5" name="直線コネクタ 5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6" name="テキスト ボックス 5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7" name="直線コネクタ 5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8" name="テキスト ボックス 5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9" name="直線コネクタ 5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0" name="テキスト ボックス 5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1" name="直線コネクタ 5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2" name="テキスト ボックス 5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3" name="直線コネクタ 5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4" name="テキスト ボックス 5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98" name="直線コネクタ 597"/>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99"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600" name="直線コネクタ 59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601"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602" name="直線コネクタ 601"/>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84200</xdr:rowOff>
    </xdr:from>
    <xdr:ext cx="469744" cy="259045"/>
    <xdr:sp macro="" textlink="">
      <xdr:nvSpPr>
        <xdr:cNvPr id="603" name="【庁舎】&#10;一人当たり面積平均値テキスト"/>
        <xdr:cNvSpPr txBox="1"/>
      </xdr:nvSpPr>
      <xdr:spPr>
        <a:xfrm>
          <a:off x="222504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604" name="フローチャート : 判断 603"/>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605" name="フローチャート : 判断 604"/>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44994</xdr:rowOff>
    </xdr:from>
    <xdr:to>
      <xdr:col>32</xdr:col>
      <xdr:colOff>238125</xdr:colOff>
      <xdr:row>108</xdr:row>
      <xdr:rowOff>146594</xdr:rowOff>
    </xdr:to>
    <xdr:sp macro="" textlink="">
      <xdr:nvSpPr>
        <xdr:cNvPr id="611" name="円/楕円 610"/>
        <xdr:cNvSpPr/>
      </xdr:nvSpPr>
      <xdr:spPr>
        <a:xfrm>
          <a:off x="22110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131371</xdr:rowOff>
    </xdr:from>
    <xdr:ext cx="469744" cy="259045"/>
    <xdr:sp macro="" textlink="">
      <xdr:nvSpPr>
        <xdr:cNvPr id="612" name="【庁舎】&#10;一人当たり面積該当値テキスト"/>
        <xdr:cNvSpPr txBox="1"/>
      </xdr:nvSpPr>
      <xdr:spPr>
        <a:xfrm>
          <a:off x="222504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44994</xdr:rowOff>
    </xdr:from>
    <xdr:to>
      <xdr:col>31</xdr:col>
      <xdr:colOff>85725</xdr:colOff>
      <xdr:row>108</xdr:row>
      <xdr:rowOff>146594</xdr:rowOff>
    </xdr:to>
    <xdr:sp macro="" textlink="">
      <xdr:nvSpPr>
        <xdr:cNvPr id="613" name="円/楕円 612"/>
        <xdr:cNvSpPr/>
      </xdr:nvSpPr>
      <xdr:spPr>
        <a:xfrm>
          <a:off x="2127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95794</xdr:rowOff>
    </xdr:from>
    <xdr:to>
      <xdr:col>32</xdr:col>
      <xdr:colOff>187325</xdr:colOff>
      <xdr:row>108</xdr:row>
      <xdr:rowOff>95794</xdr:rowOff>
    </xdr:to>
    <xdr:cxnSp macro="">
      <xdr:nvCxnSpPr>
        <xdr:cNvPr id="614" name="直線コネクタ 613"/>
        <xdr:cNvCxnSpPr/>
      </xdr:nvCxnSpPr>
      <xdr:spPr>
        <a:xfrm>
          <a:off x="21323300" y="1861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70048</xdr:rowOff>
    </xdr:from>
    <xdr:ext cx="469744" cy="259045"/>
    <xdr:sp macro="" textlink="">
      <xdr:nvSpPr>
        <xdr:cNvPr id="615" name="n_1aveValue【庁舎】&#10;一人当たり面積"/>
        <xdr:cNvSpPr txBox="1"/>
      </xdr:nvSpPr>
      <xdr:spPr>
        <a:xfrm>
          <a:off x="210757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137721</xdr:rowOff>
    </xdr:from>
    <xdr:ext cx="469744" cy="259045"/>
    <xdr:sp macro="" textlink="">
      <xdr:nvSpPr>
        <xdr:cNvPr id="616" name="n_1mainValue【庁舎】&#10;一人当たり面積"/>
        <xdr:cNvSpPr txBox="1"/>
      </xdr:nvSpPr>
      <xdr:spPr>
        <a:xfrm>
          <a:off x="21075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一人当たり面積等</a:t>
          </a:r>
          <a:r>
            <a:rPr kumimoji="1" lang="en-US"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類似団体と比較して一人当たり面積が大きい施設は学校</a:t>
          </a:r>
          <a:r>
            <a:rPr kumimoji="1" lang="ja-JP" altLang="en-US" sz="1100">
              <a:solidFill>
                <a:schemeClr val="dk1"/>
              </a:solidFill>
              <a:effectLst/>
              <a:latin typeface="+mn-ea"/>
              <a:ea typeface="+mn-ea"/>
              <a:cs typeface="+mn-cs"/>
            </a:rPr>
            <a:t>施設</a:t>
          </a:r>
          <a:r>
            <a:rPr kumimoji="1" lang="ja-JP" altLang="ja-JP" sz="1100">
              <a:solidFill>
                <a:schemeClr val="dk1"/>
              </a:solidFill>
              <a:effectLst/>
              <a:latin typeface="+mn-ea"/>
              <a:ea typeface="+mn-ea"/>
              <a:cs typeface="+mn-cs"/>
            </a:rPr>
            <a:t>、市民会館であり、小さい施設は、公営住宅、児童館、体育館・プール等である。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学校</a:t>
          </a:r>
          <a:r>
            <a:rPr kumimoji="1" lang="ja-JP" altLang="en-US" sz="1100">
              <a:solidFill>
                <a:schemeClr val="dk1"/>
              </a:solidFill>
              <a:effectLst/>
              <a:latin typeface="+mn-ea"/>
              <a:ea typeface="+mn-ea"/>
              <a:cs typeface="+mn-cs"/>
            </a:rPr>
            <a:t>施設</a:t>
          </a:r>
          <a:r>
            <a:rPr kumimoji="1" lang="ja-JP" altLang="ja-JP" sz="1100">
              <a:solidFill>
                <a:schemeClr val="dk1"/>
              </a:solidFill>
              <a:effectLst/>
              <a:latin typeface="+mn-ea"/>
              <a:ea typeface="+mn-ea"/>
              <a:cs typeface="+mn-cs"/>
            </a:rPr>
            <a:t>や市民会館については類似団体と比較して施設数が多いため一人当たり面積が大きいと考えられる。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一方、公営住宅は平成</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年度に東京都から施設が移管されて以降建築をしていないこと、児童館は</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施設あたりの規模は大きいが、区の施策として児童館機能を学校で担っている部分があり、施設数が</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施設のみであることから一人当たり面積が小さくなっていると考えられる。</a:t>
          </a:r>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区税収入などの自主財源の割合が低く、特別区交付金や国・都支出金などの依存財源の割合が高いため、</a:t>
          </a:r>
          <a:r>
            <a:rPr lang="ja-JP" altLang="en-US" sz="1100" b="0" i="0" baseline="0">
              <a:solidFill>
                <a:schemeClr val="dk1"/>
              </a:solidFill>
              <a:effectLst/>
              <a:latin typeface="+mn-lt"/>
              <a:ea typeface="+mn-ea"/>
              <a:cs typeface="+mn-cs"/>
            </a:rPr>
            <a:t>依然として類似団体平均値を下回る</a:t>
          </a:r>
          <a:r>
            <a:rPr lang="ja-JP" altLang="ja-JP" sz="1100" b="0" i="0" baseline="0">
              <a:solidFill>
                <a:schemeClr val="dk1"/>
              </a:solidFill>
              <a:effectLst/>
              <a:latin typeface="+mn-lt"/>
              <a:ea typeface="+mn-ea"/>
              <a:cs typeface="+mn-cs"/>
            </a:rPr>
            <a:t>不安定な財政構造である。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平成２８年度単年では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主に</a:t>
          </a:r>
          <a:r>
            <a:rPr lang="ja-JP" altLang="ja-JP" sz="1100" b="0" i="0" baseline="0">
              <a:solidFill>
                <a:schemeClr val="dk1"/>
              </a:solidFill>
              <a:effectLst/>
              <a:latin typeface="+mn-lt"/>
              <a:ea typeface="+mn-ea"/>
              <a:cs typeface="+mn-cs"/>
            </a:rPr>
            <a:t>待機児対策</a:t>
          </a:r>
          <a:r>
            <a:rPr lang="ja-JP" altLang="en-US" sz="1100" b="0" i="0" baseline="0">
              <a:solidFill>
                <a:schemeClr val="dk1"/>
              </a:solidFill>
              <a:effectLst/>
              <a:latin typeface="+mn-lt"/>
              <a:ea typeface="+mn-ea"/>
              <a:cs typeface="+mn-cs"/>
            </a:rPr>
            <a:t>として民生費の児童福祉費が１３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％増などにより基準財政需要額</a:t>
          </a:r>
          <a:r>
            <a:rPr lang="ja-JP" altLang="en-US" sz="1100" b="0" i="0" baseline="0">
              <a:solidFill>
                <a:schemeClr val="dk1"/>
              </a:solidFill>
              <a:effectLst/>
              <a:latin typeface="+mn-lt"/>
              <a:ea typeface="+mn-ea"/>
              <a:cs typeface="+mn-cs"/>
            </a:rPr>
            <a:t>は２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景気の回復から特別区民税が３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基準財政収入額</a:t>
          </a:r>
          <a:r>
            <a:rPr lang="ja-JP" altLang="en-US" sz="1100" b="0" i="0" baseline="0">
              <a:solidFill>
                <a:schemeClr val="dk1"/>
              </a:solidFill>
              <a:effectLst/>
              <a:latin typeface="+mn-lt"/>
              <a:ea typeface="+mn-ea"/>
              <a:cs typeface="+mn-cs"/>
            </a:rPr>
            <a:t>は１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％増となった。</a:t>
          </a:r>
          <a:r>
            <a:rPr lang="ja-JP" altLang="en-US" sz="1100" b="0" i="0" baseline="0">
              <a:solidFill>
                <a:schemeClr val="dk1"/>
              </a:solidFill>
              <a:effectLst/>
              <a:latin typeface="+mn-lt"/>
              <a:ea typeface="+mn-ea"/>
              <a:cs typeface="+mn-cs"/>
            </a:rPr>
            <a:t>その結果、３年ぶりに</a:t>
          </a:r>
          <a:r>
            <a:rPr lang="ja-JP" altLang="ja-JP" sz="1100" b="0" i="0" baseline="0">
              <a:solidFill>
                <a:schemeClr val="dk1"/>
              </a:solidFill>
              <a:effectLst/>
              <a:latin typeface="+mn-lt"/>
              <a:ea typeface="+mn-ea"/>
              <a:cs typeface="+mn-cs"/>
            </a:rPr>
            <a:t>基準財政需要額の伸びが</a:t>
          </a:r>
          <a:r>
            <a:rPr lang="ja-JP" altLang="en-US" sz="1100" b="0" i="0" baseline="0">
              <a:solidFill>
                <a:schemeClr val="dk1"/>
              </a:solidFill>
              <a:effectLst/>
              <a:latin typeface="+mn-lt"/>
              <a:ea typeface="+mn-ea"/>
              <a:cs typeface="+mn-cs"/>
            </a:rPr>
            <a:t>基準財政収入額の伸びを上回った。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財政力指数は基準財政収入額を基準財政需要額で除した数値</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過去３年平均で求め</a:t>
          </a:r>
          <a:r>
            <a:rPr lang="ja-JP" altLang="en-US" sz="1100" b="0" i="0" baseline="0">
              <a:solidFill>
                <a:schemeClr val="dk1"/>
              </a:solidFill>
              <a:effectLst/>
              <a:latin typeface="+mn-lt"/>
              <a:ea typeface="+mn-ea"/>
              <a:cs typeface="+mn-cs"/>
            </a:rPr>
            <a:t>てい</a:t>
          </a:r>
          <a:r>
            <a:rPr lang="ja-JP" altLang="ja-JP" sz="11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平成２８年度の財政力指数０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１ポイント増</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平成２５年度単年の数値（０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３８）が対象から外</a:t>
          </a:r>
          <a:r>
            <a:rPr lang="ja-JP" altLang="en-US" sz="1100" b="0" i="0" baseline="0">
              <a:solidFill>
                <a:schemeClr val="dk1"/>
              </a:solidFill>
              <a:effectLst/>
              <a:latin typeface="+mn-lt"/>
              <a:ea typeface="+mn-ea"/>
              <a:cs typeface="+mn-cs"/>
            </a:rPr>
            <a:t>れたことによる影響もあるため、今後も健全財政を維持していく。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6" name="直線コネクタ 75"/>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9" name="直線コネクタ 78"/>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5" name="円/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分母にあたる経常的一般財源等（歳入）は、</a:t>
          </a:r>
          <a:r>
            <a:rPr lang="ja-JP" altLang="en-US" sz="1100" b="0" i="0" baseline="0">
              <a:solidFill>
                <a:schemeClr val="dk1"/>
              </a:solidFill>
              <a:effectLst/>
              <a:latin typeface="+mn-ea"/>
              <a:ea typeface="+mn-ea"/>
              <a:cs typeface="+mn-cs"/>
            </a:rPr>
            <a:t>財政調整交付金（普通交付金）で２３</a:t>
          </a:r>
          <a:r>
            <a:rPr lang="ja-JP" altLang="ja-JP" sz="1100" b="0" i="0" baseline="0">
              <a:solidFill>
                <a:schemeClr val="dk1"/>
              </a:solidFill>
              <a:effectLst/>
              <a:latin typeface="+mn-ea"/>
              <a:ea typeface="+mn-ea"/>
              <a:cs typeface="+mn-cs"/>
            </a:rPr>
            <a:t>億円の増、特別区税</a:t>
          </a:r>
          <a:r>
            <a:rPr lang="ja-JP" altLang="en-US" sz="1100" b="0" i="0" baseline="0">
              <a:solidFill>
                <a:schemeClr val="dk1"/>
              </a:solidFill>
              <a:effectLst/>
              <a:latin typeface="+mn-ea"/>
              <a:ea typeface="+mn-ea"/>
              <a:cs typeface="+mn-cs"/>
            </a:rPr>
            <a:t>で</a:t>
          </a:r>
          <a:r>
            <a:rPr lang="ja-JP" altLang="ja-JP" sz="1100" b="0" i="0" baseline="0">
              <a:solidFill>
                <a:schemeClr val="dk1"/>
              </a:solidFill>
              <a:effectLst/>
              <a:latin typeface="+mn-ea"/>
              <a:ea typeface="+mn-ea"/>
              <a:cs typeface="+mn-cs"/>
            </a:rPr>
            <a:t>１</a:t>
          </a:r>
          <a:r>
            <a:rPr lang="ja-JP" altLang="en-US" sz="1100" b="0" i="0" baseline="0">
              <a:solidFill>
                <a:schemeClr val="dk1"/>
              </a:solidFill>
              <a:effectLst/>
              <a:latin typeface="+mn-ea"/>
              <a:ea typeface="+mn-ea"/>
              <a:cs typeface="+mn-cs"/>
            </a:rPr>
            <a:t>１</a:t>
          </a:r>
          <a:r>
            <a:rPr lang="ja-JP" altLang="ja-JP" sz="1100" b="0" i="0" baseline="0">
              <a:solidFill>
                <a:schemeClr val="dk1"/>
              </a:solidFill>
              <a:effectLst/>
              <a:latin typeface="+mn-ea"/>
              <a:ea typeface="+mn-ea"/>
              <a:cs typeface="+mn-cs"/>
            </a:rPr>
            <a:t>億円の増などにより、</a:t>
          </a:r>
          <a:r>
            <a:rPr lang="ja-JP" altLang="en-US" sz="1100" b="0" i="0" baseline="0">
              <a:solidFill>
                <a:schemeClr val="dk1"/>
              </a:solidFill>
              <a:effectLst/>
              <a:latin typeface="+mn-ea"/>
              <a:ea typeface="+mn-ea"/>
              <a:cs typeface="+mn-cs"/>
            </a:rPr>
            <a:t>１</a:t>
          </a:r>
          <a:r>
            <a:rPr lang="en-US"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６１７</a:t>
          </a:r>
          <a:r>
            <a:rPr lang="ja-JP" altLang="ja-JP" sz="1100" b="0" i="0" baseline="0">
              <a:solidFill>
                <a:schemeClr val="dk1"/>
              </a:solidFill>
              <a:effectLst/>
              <a:latin typeface="+mn-ea"/>
              <a:ea typeface="+mn-ea"/>
              <a:cs typeface="+mn-cs"/>
            </a:rPr>
            <a:t>億円（</a:t>
          </a:r>
          <a:r>
            <a:rPr lang="ja-JP" altLang="en-US" sz="1100" b="0" i="0" baseline="0">
              <a:solidFill>
                <a:schemeClr val="dk1"/>
              </a:solidFill>
              <a:effectLst/>
              <a:latin typeface="+mn-ea"/>
              <a:ea typeface="+mn-ea"/>
              <a:cs typeface="+mn-cs"/>
            </a:rPr>
            <a:t>０</a:t>
          </a:r>
          <a:r>
            <a:rPr lang="en-US"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４</a:t>
          </a:r>
          <a:r>
            <a:rPr lang="ja-JP" altLang="ja-JP" sz="1100" b="0" i="0" baseline="0">
              <a:solidFill>
                <a:schemeClr val="dk1"/>
              </a:solidFill>
              <a:effectLst/>
              <a:latin typeface="+mn-ea"/>
              <a:ea typeface="+mn-ea"/>
              <a:cs typeface="+mn-cs"/>
            </a:rPr>
            <a:t>％増）となった。一方、分子にあたる経常経費充当一般財源等（歳出）は、</a:t>
          </a:r>
          <a:r>
            <a:rPr lang="ja-JP" altLang="en-US" sz="1100" b="0" i="0" baseline="0">
              <a:solidFill>
                <a:schemeClr val="dk1"/>
              </a:solidFill>
              <a:effectLst/>
              <a:latin typeface="+mn-ea"/>
              <a:ea typeface="+mn-ea"/>
              <a:cs typeface="+mn-cs"/>
            </a:rPr>
            <a:t>後期高齢者医療特別会計などへの繰出金が８億円の増。</a:t>
          </a:r>
          <a:r>
            <a:rPr lang="ja-JP" altLang="ja-JP" sz="1100" b="0" i="0" baseline="0">
              <a:solidFill>
                <a:schemeClr val="dk1"/>
              </a:solidFill>
              <a:effectLst/>
              <a:latin typeface="+mn-ea"/>
              <a:ea typeface="+mn-ea"/>
              <a:cs typeface="+mn-cs"/>
            </a:rPr>
            <a:t>扶助費</a:t>
          </a:r>
          <a:r>
            <a:rPr lang="ja-JP" altLang="en-US" sz="1100" b="0" i="0" baseline="0">
              <a:solidFill>
                <a:schemeClr val="dk1"/>
              </a:solidFill>
              <a:effectLst/>
              <a:latin typeface="+mn-ea"/>
              <a:ea typeface="+mn-ea"/>
              <a:cs typeface="+mn-cs"/>
            </a:rPr>
            <a:t>が待機児童対策</a:t>
          </a:r>
          <a:r>
            <a:rPr lang="ja-JP" altLang="ja-JP" sz="1100" b="0" i="0" baseline="0">
              <a:solidFill>
                <a:schemeClr val="dk1"/>
              </a:solidFill>
              <a:effectLst/>
              <a:latin typeface="+mn-ea"/>
              <a:ea typeface="+mn-ea"/>
              <a:cs typeface="+mn-cs"/>
            </a:rPr>
            <a:t>に</a:t>
          </a:r>
          <a:r>
            <a:rPr lang="ja-JP" altLang="en-US" sz="1100" b="0" i="0" baseline="0">
              <a:solidFill>
                <a:schemeClr val="dk1"/>
              </a:solidFill>
              <a:effectLst/>
              <a:latin typeface="+mn-ea"/>
              <a:ea typeface="+mn-ea"/>
              <a:cs typeface="+mn-cs"/>
            </a:rPr>
            <a:t>より３</a:t>
          </a:r>
          <a:r>
            <a:rPr lang="ja-JP" altLang="ja-JP" sz="1100" b="0" i="0" baseline="0">
              <a:solidFill>
                <a:schemeClr val="dk1"/>
              </a:solidFill>
              <a:effectLst/>
              <a:latin typeface="+mn-ea"/>
              <a:ea typeface="+mn-ea"/>
              <a:cs typeface="+mn-cs"/>
            </a:rPr>
            <a:t>億円の増などにより</a:t>
          </a:r>
          <a:r>
            <a:rPr lang="ja-JP" altLang="en-US" sz="1100" b="0" i="0" baseline="0">
              <a:solidFill>
                <a:schemeClr val="dk1"/>
              </a:solidFill>
              <a:effectLst/>
              <a:latin typeface="+mn-ea"/>
              <a:ea typeface="+mn-ea"/>
              <a:cs typeface="+mn-cs"/>
            </a:rPr>
            <a:t>１</a:t>
          </a:r>
          <a:r>
            <a:rPr lang="en-US"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２０３</a:t>
          </a:r>
          <a:r>
            <a:rPr lang="ja-JP" altLang="ja-JP" sz="1100" b="0" i="0" baseline="0">
              <a:solidFill>
                <a:schemeClr val="dk1"/>
              </a:solidFill>
              <a:effectLst/>
              <a:latin typeface="+mn-ea"/>
              <a:ea typeface="+mn-ea"/>
              <a:cs typeface="+mn-cs"/>
            </a:rPr>
            <a:t>億円（</a:t>
          </a:r>
          <a:r>
            <a:rPr lang="en-US" altLang="ja-JP" sz="1100" b="0" i="0" baseline="0">
              <a:solidFill>
                <a:schemeClr val="dk1"/>
              </a:solidFill>
              <a:effectLst/>
              <a:latin typeface="+mn-ea"/>
              <a:ea typeface="+mn-ea"/>
              <a:cs typeface="+mn-cs"/>
            </a:rPr>
            <a:t>1.1</a:t>
          </a:r>
          <a:r>
            <a:rPr lang="ja-JP" altLang="ja-JP" sz="1100" b="0" i="0" baseline="0">
              <a:solidFill>
                <a:schemeClr val="dk1"/>
              </a:solidFill>
              <a:effectLst/>
              <a:latin typeface="+mn-ea"/>
              <a:ea typeface="+mn-ea"/>
              <a:cs typeface="+mn-cs"/>
            </a:rPr>
            <a:t>％増）となった。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結果、経常収支比率は前年度よりも</a:t>
          </a:r>
          <a:r>
            <a:rPr lang="ja-JP" altLang="en-US" sz="1100" b="0" i="0" baseline="0">
              <a:solidFill>
                <a:schemeClr val="dk1"/>
              </a:solidFill>
              <a:effectLst/>
              <a:latin typeface="+mn-ea"/>
              <a:ea typeface="+mn-ea"/>
              <a:cs typeface="+mn-cs"/>
            </a:rPr>
            <a:t>０</a:t>
          </a:r>
          <a:r>
            <a:rPr lang="en-US"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６</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上昇</a:t>
          </a:r>
          <a:r>
            <a:rPr lang="ja-JP" altLang="ja-JP" sz="1100" b="0" i="0" baseline="0">
              <a:solidFill>
                <a:schemeClr val="dk1"/>
              </a:solidFill>
              <a:effectLst/>
              <a:latin typeface="+mn-ea"/>
              <a:ea typeface="+mn-ea"/>
              <a:cs typeface="+mn-cs"/>
            </a:rPr>
            <a:t>し、</a:t>
          </a:r>
          <a:r>
            <a:rPr lang="ja-JP" altLang="en-US" sz="1100" b="0" i="0" baseline="0">
              <a:solidFill>
                <a:schemeClr val="dk1"/>
              </a:solidFill>
              <a:effectLst/>
              <a:latin typeface="+mn-ea"/>
              <a:ea typeface="+mn-ea"/>
              <a:cs typeface="+mn-cs"/>
            </a:rPr>
            <a:t>４</a:t>
          </a:r>
          <a:r>
            <a:rPr lang="ja-JP" altLang="ja-JP" sz="1100" b="0" i="0" baseline="0">
              <a:solidFill>
                <a:schemeClr val="dk1"/>
              </a:solidFill>
              <a:effectLst/>
              <a:latin typeface="+mn-ea"/>
              <a:ea typeface="+mn-ea"/>
              <a:cs typeface="+mn-cs"/>
            </a:rPr>
            <a:t>年連続で経常収支比率の適正範囲（７０～８０％）内となった</a:t>
          </a:r>
          <a:r>
            <a:rPr lang="ja-JP" altLang="en-US" sz="1100" b="0" i="0" baseline="0">
              <a:solidFill>
                <a:schemeClr val="dk1"/>
              </a:solidFill>
              <a:effectLst/>
              <a:latin typeface="+mn-ea"/>
              <a:ea typeface="+mn-ea"/>
              <a:cs typeface="+mn-cs"/>
            </a:rPr>
            <a:t>ものの、財政の硬直化が進んだ</a:t>
          </a:r>
          <a:r>
            <a:rPr lang="ja-JP" altLang="ja-JP" sz="1100" b="0" i="0" baseline="0">
              <a:solidFill>
                <a:schemeClr val="dk1"/>
              </a:solidFill>
              <a:effectLst/>
              <a:latin typeface="+mn-ea"/>
              <a:ea typeface="+mn-ea"/>
              <a:cs typeface="+mn-cs"/>
            </a:rPr>
            <a:t>。</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lang="ja-JP" altLang="en-US" sz="1100" b="0" i="0" baseline="0">
              <a:solidFill>
                <a:schemeClr val="dk1"/>
              </a:solidFill>
              <a:effectLst/>
              <a:latin typeface="+mn-ea"/>
              <a:ea typeface="+mn-ea"/>
              <a:cs typeface="+mn-cs"/>
            </a:rPr>
            <a:t>適正範囲</a:t>
          </a:r>
          <a:r>
            <a:rPr lang="ja-JP" altLang="ja-JP" sz="1100" b="0" i="0" baseline="0">
              <a:solidFill>
                <a:schemeClr val="dk1"/>
              </a:solidFill>
              <a:effectLst/>
              <a:latin typeface="+mn-ea"/>
              <a:ea typeface="+mn-ea"/>
              <a:cs typeface="+mn-cs"/>
            </a:rPr>
            <a:t>の水準を維持すべく、健全財政の取り組みを継続する。</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116417</xdr:rowOff>
    </xdr:from>
    <xdr:to>
      <xdr:col>7</xdr:col>
      <xdr:colOff>152400</xdr:colOff>
      <xdr:row>67</xdr:row>
      <xdr:rowOff>160444</xdr:rowOff>
    </xdr:to>
    <xdr:cxnSp macro="">
      <xdr:nvCxnSpPr>
        <xdr:cNvPr id="128" name="直線コネクタ 127"/>
        <xdr:cNvCxnSpPr/>
      </xdr:nvCxnSpPr>
      <xdr:spPr>
        <a:xfrm flipV="1">
          <a:off x="4953000" y="10231967"/>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132521</xdr:rowOff>
    </xdr:from>
    <xdr:ext cx="762000" cy="259045"/>
    <xdr:sp macro="" textlink="">
      <xdr:nvSpPr>
        <xdr:cNvPr id="129" name="財政構造の弾力性最小値テキスト"/>
        <xdr:cNvSpPr txBox="1"/>
      </xdr:nvSpPr>
      <xdr:spPr>
        <a:xfrm>
          <a:off x="5041900" y="116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67</xdr:row>
      <xdr:rowOff>160444</xdr:rowOff>
    </xdr:from>
    <xdr:to>
      <xdr:col>7</xdr:col>
      <xdr:colOff>241300</xdr:colOff>
      <xdr:row>67</xdr:row>
      <xdr:rowOff>160444</xdr:rowOff>
    </xdr:to>
    <xdr:cxnSp macro="">
      <xdr:nvCxnSpPr>
        <xdr:cNvPr id="130" name="直線コネクタ 129"/>
        <xdr:cNvCxnSpPr/>
      </xdr:nvCxnSpPr>
      <xdr:spPr>
        <a:xfrm>
          <a:off x="4864100" y="1164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59</xdr:row>
      <xdr:rowOff>116417</xdr:rowOff>
    </xdr:from>
    <xdr:to>
      <xdr:col>7</xdr:col>
      <xdr:colOff>241300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116840</xdr:rowOff>
    </xdr:to>
    <xdr:cxnSp macro="">
      <xdr:nvCxnSpPr>
        <xdr:cNvPr id="133" name="直線コネクタ 132"/>
        <xdr:cNvCxnSpPr/>
      </xdr:nvCxnSpPr>
      <xdr:spPr>
        <a:xfrm>
          <a:off x="4114800" y="1069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89340</xdr:rowOff>
    </xdr:from>
    <xdr:ext cx="762000" cy="259045"/>
    <xdr:sp macro="" textlink="">
      <xdr:nvSpPr>
        <xdr:cNvPr id="134" name="財政構造の弾力性平均値テキスト"/>
        <xdr:cNvSpPr txBox="1"/>
      </xdr:nvSpPr>
      <xdr:spPr>
        <a:xfrm>
          <a:off x="5041900" y="11062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35" name="フローチャート : 判断 134"/>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146473</xdr:rowOff>
    </xdr:to>
    <xdr:cxnSp macro="">
      <xdr:nvCxnSpPr>
        <xdr:cNvPr id="136" name="直線コネクタ 135"/>
        <xdr:cNvCxnSpPr/>
      </xdr:nvCxnSpPr>
      <xdr:spPr>
        <a:xfrm flipV="1">
          <a:off x="3225800" y="1069848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168063</xdr:rowOff>
    </xdr:from>
    <xdr:to>
      <xdr:col>6</xdr:col>
      <xdr:colOff>50800</xdr:colOff>
      <xdr:row>64</xdr:row>
      <xdr:rowOff>98213</xdr:rowOff>
    </xdr:to>
    <xdr:sp macro="" textlink="">
      <xdr:nvSpPr>
        <xdr:cNvPr id="137" name="フローチャート : 判断 136"/>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82990</xdr:rowOff>
    </xdr:from>
    <xdr:ext cx="736600" cy="259045"/>
    <xdr:sp macro="" textlink="">
      <xdr:nvSpPr>
        <xdr:cNvPr id="138" name="テキスト ボックス 137"/>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65</xdr:row>
      <xdr:rowOff>36830</xdr:rowOff>
    </xdr:to>
    <xdr:cxnSp macro="">
      <xdr:nvCxnSpPr>
        <xdr:cNvPr id="139" name="直線コネクタ 138"/>
        <xdr:cNvCxnSpPr/>
      </xdr:nvCxnSpPr>
      <xdr:spPr>
        <a:xfrm flipV="1">
          <a:off x="2336800" y="1094782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58420</xdr:rowOff>
    </xdr:from>
    <xdr:to>
      <xdr:col>4</xdr:col>
      <xdr:colOff>533400</xdr:colOff>
      <xdr:row>65</xdr:row>
      <xdr:rowOff>160020</xdr:rowOff>
    </xdr:to>
    <xdr:sp macro="" textlink="">
      <xdr:nvSpPr>
        <xdr:cNvPr id="140" name="フローチャート : 判断 139"/>
        <xdr:cNvSpPr/>
      </xdr:nvSpPr>
      <xdr:spPr>
        <a:xfrm>
          <a:off x="3175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41" name="テキスト ボックス 140"/>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67</xdr:row>
      <xdr:rowOff>71967</xdr:rowOff>
    </xdr:to>
    <xdr:cxnSp macro="">
      <xdr:nvCxnSpPr>
        <xdr:cNvPr id="142" name="直線コネクタ 141"/>
        <xdr:cNvCxnSpPr/>
      </xdr:nvCxnSpPr>
      <xdr:spPr>
        <a:xfrm flipV="1">
          <a:off x="1447800" y="11181080"/>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55880</xdr:rowOff>
    </xdr:from>
    <xdr:to>
      <xdr:col>3</xdr:col>
      <xdr:colOff>330200</xdr:colOff>
      <xdr:row>66</xdr:row>
      <xdr:rowOff>157480</xdr:rowOff>
    </xdr:to>
    <xdr:sp macro="" textlink="">
      <xdr:nvSpPr>
        <xdr:cNvPr id="143" name="フローチャート : 判断 142"/>
        <xdr:cNvSpPr/>
      </xdr:nvSpPr>
      <xdr:spPr>
        <a:xfrm>
          <a:off x="2286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44" name="テキスト ボックス 143"/>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125730</xdr:rowOff>
    </xdr:from>
    <xdr:to>
      <xdr:col>2</xdr:col>
      <xdr:colOff>127000</xdr:colOff>
      <xdr:row>68</xdr:row>
      <xdr:rowOff>55880</xdr:rowOff>
    </xdr:to>
    <xdr:sp macro="" textlink="">
      <xdr:nvSpPr>
        <xdr:cNvPr id="145" name="フローチャート : 判断 144"/>
        <xdr:cNvSpPr/>
      </xdr:nvSpPr>
      <xdr:spPr>
        <a:xfrm>
          <a:off x="1397000" y="1161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40657</xdr:rowOff>
    </xdr:from>
    <xdr:ext cx="762000" cy="259045"/>
    <xdr:sp macro="" textlink="">
      <xdr:nvSpPr>
        <xdr:cNvPr id="146" name="テキスト ボックス 145"/>
        <xdr:cNvSpPr txBox="1"/>
      </xdr:nvSpPr>
      <xdr:spPr>
        <a:xfrm>
          <a:off x="1066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2" name="円/楕円 151"/>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3"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4" name="円/楕円 153"/>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5" name="テキスト ボックス 154"/>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6" name="円/楕円 155"/>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57" name="テキスト ボックス 156"/>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8" name="円/楕円 157"/>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59" name="テキスト ボックス 158"/>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21167</xdr:rowOff>
    </xdr:from>
    <xdr:to>
      <xdr:col>2</xdr:col>
      <xdr:colOff>127000</xdr:colOff>
      <xdr:row>67</xdr:row>
      <xdr:rowOff>122767</xdr:rowOff>
    </xdr:to>
    <xdr:sp macro="" textlink="">
      <xdr:nvSpPr>
        <xdr:cNvPr id="160" name="円/楕円 159"/>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132944</xdr:rowOff>
    </xdr:from>
    <xdr:ext cx="762000" cy="259045"/>
    <xdr:sp macro="" textlink="">
      <xdr:nvSpPr>
        <xdr:cNvPr id="161" name="テキスト ボックス 160"/>
        <xdr:cNvSpPr txBox="1"/>
      </xdr:nvSpPr>
      <xdr:spPr>
        <a:xfrm>
          <a:off x="1066800" y="1127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金額増の</a:t>
          </a:r>
          <a:r>
            <a:rPr lang="ja-JP" altLang="en-US" sz="1100" b="0" i="0">
              <a:solidFill>
                <a:schemeClr val="dk1"/>
              </a:solidFill>
              <a:effectLst/>
              <a:latin typeface="+mn-lt"/>
              <a:ea typeface="+mn-ea"/>
              <a:cs typeface="+mn-cs"/>
            </a:rPr>
            <a:t>主な</a:t>
          </a:r>
          <a:r>
            <a:rPr lang="ja-JP" altLang="ja-JP" sz="1100" b="0" i="0">
              <a:solidFill>
                <a:schemeClr val="dk1"/>
              </a:solidFill>
              <a:effectLst/>
              <a:latin typeface="+mn-lt"/>
              <a:ea typeface="+mn-ea"/>
              <a:cs typeface="+mn-cs"/>
            </a:rPr>
            <a:t>要因は、</a:t>
          </a:r>
          <a:r>
            <a:rPr lang="ja-JP" altLang="en-US" sz="1100" b="0" i="0">
              <a:solidFill>
                <a:schemeClr val="dk1"/>
              </a:solidFill>
              <a:effectLst/>
              <a:latin typeface="+mn-lt"/>
              <a:ea typeface="+mn-ea"/>
              <a:cs typeface="+mn-cs"/>
            </a:rPr>
            <a:t>人件</a:t>
          </a:r>
          <a:r>
            <a:rPr lang="ja-JP" altLang="ja-JP" sz="1100" b="0" i="0">
              <a:solidFill>
                <a:schemeClr val="dk1"/>
              </a:solidFill>
              <a:effectLst/>
              <a:latin typeface="+mn-lt"/>
              <a:ea typeface="+mn-ea"/>
              <a:cs typeface="+mn-cs"/>
            </a:rPr>
            <a:t>費</a:t>
          </a:r>
          <a:r>
            <a:rPr lang="ja-JP" altLang="en-US" sz="1100" b="0" i="0">
              <a:solidFill>
                <a:schemeClr val="dk1"/>
              </a:solidFill>
              <a:effectLst/>
              <a:latin typeface="+mn-lt"/>
              <a:ea typeface="+mn-ea"/>
              <a:cs typeface="+mn-cs"/>
            </a:rPr>
            <a:t>（共済費）で標準報酬制導入により１３８百万円の増となったためである。</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本区の人件費・物件費等決算額が</a:t>
          </a:r>
          <a:r>
            <a:rPr lang="ja-JP" altLang="en-US" sz="1100" b="0" i="0">
              <a:solidFill>
                <a:schemeClr val="dk1"/>
              </a:solidFill>
              <a:effectLst/>
              <a:latin typeface="+mn-lt"/>
              <a:ea typeface="+mn-ea"/>
              <a:cs typeface="+mn-cs"/>
            </a:rPr>
            <a:t>平成２８年度、</a:t>
          </a:r>
          <a:r>
            <a:rPr lang="ja-JP" altLang="ja-JP" sz="1100" b="0" i="0">
              <a:solidFill>
                <a:schemeClr val="dk1"/>
              </a:solidFill>
              <a:effectLst/>
              <a:latin typeface="+mn-lt"/>
              <a:ea typeface="+mn-ea"/>
              <a:cs typeface="+mn-cs"/>
            </a:rPr>
            <a:t>２３区の中で</a:t>
          </a:r>
          <a:r>
            <a:rPr lang="ja-JP" altLang="en-US" sz="1100" b="0" i="0">
              <a:solidFill>
                <a:schemeClr val="dk1"/>
              </a:solidFill>
              <a:effectLst/>
              <a:latin typeface="+mn-lt"/>
              <a:ea typeface="+mn-ea"/>
              <a:cs typeface="+mn-cs"/>
            </a:rPr>
            <a:t>最も</a:t>
          </a:r>
          <a:r>
            <a:rPr lang="ja-JP" altLang="ja-JP" sz="1100" b="0" i="0">
              <a:solidFill>
                <a:schemeClr val="dk1"/>
              </a:solidFill>
              <a:effectLst/>
              <a:latin typeface="+mn-lt"/>
              <a:ea typeface="+mn-ea"/>
              <a:cs typeface="+mn-cs"/>
            </a:rPr>
            <a:t>低い数値となっ</a:t>
          </a:r>
          <a:r>
            <a:rPr lang="ja-JP" altLang="en-US" sz="1100" b="0" i="0">
              <a:solidFill>
                <a:schemeClr val="dk1"/>
              </a:solidFill>
              <a:effectLst/>
              <a:latin typeface="+mn-lt"/>
              <a:ea typeface="+mn-ea"/>
              <a:cs typeface="+mn-cs"/>
            </a:rPr>
            <a:t>たの</a:t>
          </a:r>
          <a:r>
            <a:rPr lang="ja-JP" altLang="ja-JP" sz="1100" b="0" i="0">
              <a:solidFill>
                <a:schemeClr val="dk1"/>
              </a:solidFill>
              <a:effectLst/>
              <a:latin typeface="+mn-lt"/>
              <a:ea typeface="+mn-ea"/>
              <a:cs typeface="+mn-cs"/>
            </a:rPr>
            <a:t>は、平成１</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年度から着手した健全財政への取組みにより、事業の民間委託化や組織の見直しなどから</a:t>
          </a:r>
          <a:r>
            <a:rPr lang="ja-JP" altLang="en-US" sz="1100" b="0" i="0">
              <a:solidFill>
                <a:schemeClr val="dk1"/>
              </a:solidFill>
              <a:effectLst/>
              <a:latin typeface="+mn-lt"/>
              <a:ea typeface="+mn-ea"/>
              <a:cs typeface="+mn-cs"/>
            </a:rPr>
            <a:t>人件費の増を抑え、</a:t>
          </a:r>
          <a:r>
            <a:rPr lang="ja-JP" altLang="ja-JP" sz="1100" b="0" i="0">
              <a:solidFill>
                <a:schemeClr val="dk1"/>
              </a:solidFill>
              <a:effectLst/>
              <a:latin typeface="+mn-lt"/>
              <a:ea typeface="+mn-ea"/>
              <a:cs typeface="+mn-cs"/>
            </a:rPr>
            <a:t>累計１</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５３５</a:t>
          </a:r>
          <a:r>
            <a:rPr lang="ja-JP" altLang="ja-JP" sz="1100" b="0" i="0">
              <a:solidFill>
                <a:schemeClr val="dk1"/>
              </a:solidFill>
              <a:effectLst/>
              <a:latin typeface="+mn-lt"/>
              <a:ea typeface="+mn-ea"/>
              <a:cs typeface="+mn-cs"/>
            </a:rPr>
            <a:t>億円の財政効果を生み出したことによる</a:t>
          </a:r>
          <a:r>
            <a:rPr lang="ja-JP" altLang="en-US" sz="1100" b="0" i="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9" name="直線コネクタ 188"/>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0"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1" name="直線コネクタ 190"/>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2"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3" name="直線コネクタ 192"/>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17036</xdr:rowOff>
    </xdr:from>
    <xdr:to>
      <xdr:col>7</xdr:col>
      <xdr:colOff>152400</xdr:colOff>
      <xdr:row>81</xdr:row>
      <xdr:rowOff>18340</xdr:rowOff>
    </xdr:to>
    <xdr:cxnSp macro="">
      <xdr:nvCxnSpPr>
        <xdr:cNvPr id="194" name="直線コネクタ 193"/>
        <xdr:cNvCxnSpPr/>
      </xdr:nvCxnSpPr>
      <xdr:spPr>
        <a:xfrm>
          <a:off x="4114800" y="13904486"/>
          <a:ext cx="8382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45369</xdr:rowOff>
    </xdr:from>
    <xdr:ext cx="762000" cy="259045"/>
    <xdr:sp macro="" textlink="">
      <xdr:nvSpPr>
        <xdr:cNvPr id="195" name="人件費・物件費等の状況平均値テキスト"/>
        <xdr:cNvSpPr txBox="1"/>
      </xdr:nvSpPr>
      <xdr:spPr>
        <a:xfrm>
          <a:off x="5041900" y="1393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6" name="フローチャート : 判断 195"/>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14517</xdr:rowOff>
    </xdr:from>
    <xdr:to>
      <xdr:col>6</xdr:col>
      <xdr:colOff>0</xdr:colOff>
      <xdr:row>81</xdr:row>
      <xdr:rowOff>17036</xdr:rowOff>
    </xdr:to>
    <xdr:cxnSp macro="">
      <xdr:nvCxnSpPr>
        <xdr:cNvPr id="197" name="直線コネクタ 196"/>
        <xdr:cNvCxnSpPr/>
      </xdr:nvCxnSpPr>
      <xdr:spPr>
        <a:xfrm>
          <a:off x="3225800" y="13901967"/>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8" name="フローチャート : 判断 197"/>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151392</xdr:rowOff>
    </xdr:from>
    <xdr:ext cx="736600" cy="259045"/>
    <xdr:sp macro="" textlink="">
      <xdr:nvSpPr>
        <xdr:cNvPr id="199" name="テキスト ボックス 198"/>
        <xdr:cNvSpPr txBox="1"/>
      </xdr:nvSpPr>
      <xdr:spPr>
        <a:xfrm>
          <a:off x="3733800" y="1403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5401</xdr:rowOff>
    </xdr:from>
    <xdr:to>
      <xdr:col>4</xdr:col>
      <xdr:colOff>482600</xdr:colOff>
      <xdr:row>81</xdr:row>
      <xdr:rowOff>14517</xdr:rowOff>
    </xdr:to>
    <xdr:cxnSp macro="">
      <xdr:nvCxnSpPr>
        <xdr:cNvPr id="200" name="直線コネクタ 199"/>
        <xdr:cNvCxnSpPr/>
      </xdr:nvCxnSpPr>
      <xdr:spPr>
        <a:xfrm>
          <a:off x="2336800" y="13892851"/>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1" name="フローチャート : 判断 200"/>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145158</xdr:rowOff>
    </xdr:from>
    <xdr:ext cx="762000" cy="259045"/>
    <xdr:sp macro="" textlink="">
      <xdr:nvSpPr>
        <xdr:cNvPr id="202" name="テキスト ボックス 201"/>
        <xdr:cNvSpPr txBox="1"/>
      </xdr:nvSpPr>
      <xdr:spPr>
        <a:xfrm>
          <a:off x="2844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5401</xdr:rowOff>
    </xdr:from>
    <xdr:to>
      <xdr:col>3</xdr:col>
      <xdr:colOff>279400</xdr:colOff>
      <xdr:row>81</xdr:row>
      <xdr:rowOff>10739</xdr:rowOff>
    </xdr:to>
    <xdr:cxnSp macro="">
      <xdr:nvCxnSpPr>
        <xdr:cNvPr id="203" name="直線コネクタ 202"/>
        <xdr:cNvCxnSpPr/>
      </xdr:nvCxnSpPr>
      <xdr:spPr>
        <a:xfrm flipV="1">
          <a:off x="1447800" y="13892851"/>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4" name="フローチャート : 判断 203"/>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130694</xdr:rowOff>
    </xdr:from>
    <xdr:ext cx="762000" cy="259045"/>
    <xdr:sp macro="" textlink="">
      <xdr:nvSpPr>
        <xdr:cNvPr id="205" name="テキスト ボックス 204"/>
        <xdr:cNvSpPr txBox="1"/>
      </xdr:nvSpPr>
      <xdr:spPr>
        <a:xfrm>
          <a:off x="1955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6" name="フローチャート : 判断 205"/>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133256</xdr:rowOff>
    </xdr:from>
    <xdr:ext cx="762000" cy="259045"/>
    <xdr:sp macro="" textlink="">
      <xdr:nvSpPr>
        <xdr:cNvPr id="207" name="テキスト ボックス 206"/>
        <xdr:cNvSpPr txBox="1"/>
      </xdr:nvSpPr>
      <xdr:spPr>
        <a:xfrm>
          <a:off x="1066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138990</xdr:rowOff>
    </xdr:from>
    <xdr:to>
      <xdr:col>7</xdr:col>
      <xdr:colOff>203200</xdr:colOff>
      <xdr:row>81</xdr:row>
      <xdr:rowOff>69140</xdr:rowOff>
    </xdr:to>
    <xdr:sp macro="" textlink="">
      <xdr:nvSpPr>
        <xdr:cNvPr id="213" name="円/楕円 212"/>
        <xdr:cNvSpPr/>
      </xdr:nvSpPr>
      <xdr:spPr>
        <a:xfrm>
          <a:off x="49022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60267</xdr:rowOff>
    </xdr:from>
    <xdr:ext cx="762000" cy="259045"/>
    <xdr:sp macro="" textlink="">
      <xdr:nvSpPr>
        <xdr:cNvPr id="214" name="人件費・物件費等の状況該当値テキスト"/>
        <xdr:cNvSpPr txBox="1"/>
      </xdr:nvSpPr>
      <xdr:spPr>
        <a:xfrm>
          <a:off x="5041900" y="13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137686</xdr:rowOff>
    </xdr:from>
    <xdr:to>
      <xdr:col>6</xdr:col>
      <xdr:colOff>50800</xdr:colOff>
      <xdr:row>81</xdr:row>
      <xdr:rowOff>67836</xdr:rowOff>
    </xdr:to>
    <xdr:sp macro="" textlink="">
      <xdr:nvSpPr>
        <xdr:cNvPr id="215" name="円/楕円 214"/>
        <xdr:cNvSpPr/>
      </xdr:nvSpPr>
      <xdr:spPr>
        <a:xfrm>
          <a:off x="4064000" y="13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78013</xdr:rowOff>
    </xdr:from>
    <xdr:ext cx="736600" cy="259045"/>
    <xdr:sp macro="" textlink="">
      <xdr:nvSpPr>
        <xdr:cNvPr id="216" name="テキスト ボックス 215"/>
        <xdr:cNvSpPr txBox="1"/>
      </xdr:nvSpPr>
      <xdr:spPr>
        <a:xfrm>
          <a:off x="3733800" y="1362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135167</xdr:rowOff>
    </xdr:from>
    <xdr:to>
      <xdr:col>4</xdr:col>
      <xdr:colOff>533400</xdr:colOff>
      <xdr:row>81</xdr:row>
      <xdr:rowOff>65317</xdr:rowOff>
    </xdr:to>
    <xdr:sp macro="" textlink="">
      <xdr:nvSpPr>
        <xdr:cNvPr id="217" name="円/楕円 216"/>
        <xdr:cNvSpPr/>
      </xdr:nvSpPr>
      <xdr:spPr>
        <a:xfrm>
          <a:off x="3175000" y="138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75494</xdr:rowOff>
    </xdr:from>
    <xdr:ext cx="762000" cy="259045"/>
    <xdr:sp macro="" textlink="">
      <xdr:nvSpPr>
        <xdr:cNvPr id="218" name="テキスト ボックス 217"/>
        <xdr:cNvSpPr txBox="1"/>
      </xdr:nvSpPr>
      <xdr:spPr>
        <a:xfrm>
          <a:off x="2844800" y="136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126051</xdr:rowOff>
    </xdr:from>
    <xdr:to>
      <xdr:col>3</xdr:col>
      <xdr:colOff>330200</xdr:colOff>
      <xdr:row>81</xdr:row>
      <xdr:rowOff>56201</xdr:rowOff>
    </xdr:to>
    <xdr:sp macro="" textlink="">
      <xdr:nvSpPr>
        <xdr:cNvPr id="219" name="円/楕円 218"/>
        <xdr:cNvSpPr/>
      </xdr:nvSpPr>
      <xdr:spPr>
        <a:xfrm>
          <a:off x="2286000" y="138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66378</xdr:rowOff>
    </xdr:from>
    <xdr:ext cx="762000" cy="259045"/>
    <xdr:sp macro="" textlink="">
      <xdr:nvSpPr>
        <xdr:cNvPr id="220" name="テキスト ボックス 219"/>
        <xdr:cNvSpPr txBox="1"/>
      </xdr:nvSpPr>
      <xdr:spPr>
        <a:xfrm>
          <a:off x="1955800" y="1361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131389</xdr:rowOff>
    </xdr:from>
    <xdr:to>
      <xdr:col>2</xdr:col>
      <xdr:colOff>127000</xdr:colOff>
      <xdr:row>81</xdr:row>
      <xdr:rowOff>61539</xdr:rowOff>
    </xdr:to>
    <xdr:sp macro="" textlink="">
      <xdr:nvSpPr>
        <xdr:cNvPr id="221" name="円/楕円 220"/>
        <xdr:cNvSpPr/>
      </xdr:nvSpPr>
      <xdr:spPr>
        <a:xfrm>
          <a:off x="1397000" y="138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71716</xdr:rowOff>
    </xdr:from>
    <xdr:ext cx="762000" cy="259045"/>
    <xdr:sp macro="" textlink="">
      <xdr:nvSpPr>
        <xdr:cNvPr id="222" name="テキスト ボックス 221"/>
        <xdr:cNvSpPr txBox="1"/>
      </xdr:nvSpPr>
      <xdr:spPr>
        <a:xfrm>
          <a:off x="1066800" y="136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２３区の中で</a:t>
          </a:r>
          <a:r>
            <a:rPr lang="ja-JP" altLang="en-US" sz="1100" b="0" i="0" baseline="0">
              <a:solidFill>
                <a:schemeClr val="dk1"/>
              </a:solidFill>
              <a:effectLst/>
              <a:latin typeface="+mn-lt"/>
              <a:ea typeface="+mn-ea"/>
              <a:cs typeface="+mn-cs"/>
            </a:rPr>
            <a:t>最も</a:t>
          </a:r>
          <a:r>
            <a:rPr lang="ja-JP" altLang="ja-JP" sz="1100" b="0" i="0" baseline="0">
              <a:solidFill>
                <a:schemeClr val="dk1"/>
              </a:solidFill>
              <a:effectLst/>
              <a:latin typeface="+mn-lt"/>
              <a:ea typeface="+mn-ea"/>
              <a:cs typeface="+mn-cs"/>
            </a:rPr>
            <a:t>低い水準にある。これまで組織の効率化を進め、組織の合理的な運営に努めてきた成果である。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年度ラスパイレス指数は０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ポイントの増となった。増の主な要因は、現給保障等の経過措置がなく、昇給による影響の差異（国は現給保障を実施しているため、昇給による影響が少ないことによる差異）が出たためである。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76905</xdr:rowOff>
    </xdr:from>
    <xdr:to>
      <xdr:col>24</xdr:col>
      <xdr:colOff>558800</xdr:colOff>
      <xdr:row>84</xdr:row>
      <xdr:rowOff>82550</xdr:rowOff>
    </xdr:to>
    <xdr:cxnSp macro="">
      <xdr:nvCxnSpPr>
        <xdr:cNvPr id="251" name="直線コネクタ 250"/>
        <xdr:cNvCxnSpPr/>
      </xdr:nvCxnSpPr>
      <xdr:spPr>
        <a:xfrm flipV="1">
          <a:off x="17018000" y="14135805"/>
          <a:ext cx="0" cy="348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163282</xdr:rowOff>
    </xdr:from>
    <xdr:ext cx="762000" cy="259045"/>
    <xdr:sp macro="" textlink="">
      <xdr:nvSpPr>
        <xdr:cNvPr id="254"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82</xdr:row>
      <xdr:rowOff>76905</xdr:rowOff>
    </xdr:from>
    <xdr:to>
      <xdr:col>24</xdr:col>
      <xdr:colOff>647700</xdr:colOff>
      <xdr:row>82</xdr:row>
      <xdr:rowOff>76905</xdr:rowOff>
    </xdr:to>
    <xdr:cxnSp macro="">
      <xdr:nvCxnSpPr>
        <xdr:cNvPr id="255" name="直線コネクタ 254"/>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82</xdr:row>
      <xdr:rowOff>76905</xdr:rowOff>
    </xdr:to>
    <xdr:cxnSp macro="">
      <xdr:nvCxnSpPr>
        <xdr:cNvPr id="256" name="直線コネクタ 255"/>
        <xdr:cNvCxnSpPr/>
      </xdr:nvCxnSpPr>
      <xdr:spPr>
        <a:xfrm>
          <a:off x="16179800" y="140821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145643</xdr:rowOff>
    </xdr:from>
    <xdr:ext cx="762000" cy="259045"/>
    <xdr:sp macro="" textlink="">
      <xdr:nvSpPr>
        <xdr:cNvPr id="257" name="給与水準   （国との比較）平均値テキスト"/>
        <xdr:cNvSpPr txBox="1"/>
      </xdr:nvSpPr>
      <xdr:spPr>
        <a:xfrm>
          <a:off x="17106900" y="14204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8" name="フローチャート : 判断 257"/>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23284</xdr:rowOff>
    </xdr:to>
    <xdr:cxnSp macro="">
      <xdr:nvCxnSpPr>
        <xdr:cNvPr id="259" name="直線コネクタ 258"/>
        <xdr:cNvCxnSpPr/>
      </xdr:nvCxnSpPr>
      <xdr:spPr>
        <a:xfrm>
          <a:off x="15290800" y="139615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60" name="フローチャート : 判断 259"/>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61" name="テキスト ボックス 260"/>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82</xdr:row>
      <xdr:rowOff>117122</xdr:rowOff>
    </xdr:to>
    <xdr:cxnSp macro="">
      <xdr:nvCxnSpPr>
        <xdr:cNvPr id="262" name="直線コネクタ 261"/>
        <xdr:cNvCxnSpPr/>
      </xdr:nvCxnSpPr>
      <xdr:spPr>
        <a:xfrm flipV="1">
          <a:off x="14401800" y="13961534"/>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170745</xdr:rowOff>
    </xdr:from>
    <xdr:to>
      <xdr:col>22</xdr:col>
      <xdr:colOff>254000</xdr:colOff>
      <xdr:row>82</xdr:row>
      <xdr:rowOff>100895</xdr:rowOff>
    </xdr:to>
    <xdr:sp macro="" textlink="">
      <xdr:nvSpPr>
        <xdr:cNvPr id="263" name="フローチャート : 判断 262"/>
        <xdr:cNvSpPr/>
      </xdr:nvSpPr>
      <xdr:spPr>
        <a:xfrm>
          <a:off x="15240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85672</xdr:rowOff>
    </xdr:from>
    <xdr:ext cx="762000" cy="259045"/>
    <xdr:sp macro="" textlink="">
      <xdr:nvSpPr>
        <xdr:cNvPr id="264" name="テキスト ボックス 263"/>
        <xdr:cNvSpPr txBox="1"/>
      </xdr:nvSpPr>
      <xdr:spPr>
        <a:xfrm>
          <a:off x="14909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89</xdr:row>
      <xdr:rowOff>136878</xdr:rowOff>
    </xdr:to>
    <xdr:cxnSp macro="">
      <xdr:nvCxnSpPr>
        <xdr:cNvPr id="265" name="直線コネクタ 264"/>
        <xdr:cNvCxnSpPr/>
      </xdr:nvCxnSpPr>
      <xdr:spPr>
        <a:xfrm flipV="1">
          <a:off x="13512800" y="14176022"/>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15522</xdr:rowOff>
    </xdr:from>
    <xdr:to>
      <xdr:col>21</xdr:col>
      <xdr:colOff>50800</xdr:colOff>
      <xdr:row>83</xdr:row>
      <xdr:rowOff>117122</xdr:rowOff>
    </xdr:to>
    <xdr:sp macro="" textlink="">
      <xdr:nvSpPr>
        <xdr:cNvPr id="266" name="フローチャート : 判断 265"/>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67" name="テキスト ボックス 266"/>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26105</xdr:rowOff>
    </xdr:from>
    <xdr:to>
      <xdr:col>24</xdr:col>
      <xdr:colOff>609600</xdr:colOff>
      <xdr:row>82</xdr:row>
      <xdr:rowOff>127705</xdr:rowOff>
    </xdr:to>
    <xdr:sp macro="" textlink="">
      <xdr:nvSpPr>
        <xdr:cNvPr id="275" name="円/楕円 274"/>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118832</xdr:rowOff>
    </xdr:from>
    <xdr:ext cx="762000" cy="259045"/>
    <xdr:sp macro="" textlink="">
      <xdr:nvSpPr>
        <xdr:cNvPr id="276" name="給与水準   （国との比較）該当値テキスト"/>
        <xdr:cNvSpPr txBox="1"/>
      </xdr:nvSpPr>
      <xdr:spPr>
        <a:xfrm>
          <a:off x="17106900" y="1400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77" name="円/楕円 276"/>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78" name="テキスト ボックス 277"/>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79" name="円/楕円 278"/>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0" name="テキスト ボックス 279"/>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66322</xdr:rowOff>
    </xdr:from>
    <xdr:to>
      <xdr:col>21</xdr:col>
      <xdr:colOff>50800</xdr:colOff>
      <xdr:row>82</xdr:row>
      <xdr:rowOff>167922</xdr:rowOff>
    </xdr:to>
    <xdr:sp macro="" textlink="">
      <xdr:nvSpPr>
        <xdr:cNvPr id="281" name="円/楕円 280"/>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6649</xdr:rowOff>
    </xdr:from>
    <xdr:ext cx="762000" cy="259045"/>
    <xdr:sp macro="" textlink="">
      <xdr:nvSpPr>
        <xdr:cNvPr id="282" name="テキスト ボックス 281"/>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3" name="円/楕円 282"/>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4" name="テキスト ボックス 283"/>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２３区の中でも低い水準にある。健全財政を推進するため、現業職員の退職不補充や指定管理への移行をはじめ、給与事務、庁舎管理等の内部事務や学校給食調理業務の民間委託を進め、職員数抑制に努めてきた成果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健全財政の取組み前（平成１２年度）の職員数５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０５７人に比べ、平成</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ysClr val="windowText" lastClr="000000"/>
              </a:solidFill>
              <a:effectLst/>
              <a:latin typeface="+mn-lt"/>
              <a:ea typeface="+mn-ea"/>
              <a:cs typeface="+mn-cs"/>
            </a:rPr>
            <a:t>３</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６</a:t>
          </a:r>
          <a:r>
            <a:rPr lang="ja-JP" altLang="en-US" sz="1100" b="0" i="0" baseline="0">
              <a:solidFill>
                <a:sysClr val="windowText" lastClr="000000"/>
              </a:solidFill>
              <a:effectLst/>
              <a:latin typeface="+mn-lt"/>
              <a:ea typeface="+mn-ea"/>
              <a:cs typeface="+mn-cs"/>
            </a:rPr>
            <a:t>６９</a:t>
          </a:r>
          <a:r>
            <a:rPr lang="ja-JP" altLang="ja-JP" sz="1100" b="0" i="0" baseline="0">
              <a:solidFill>
                <a:sysClr val="windowText" lastClr="000000"/>
              </a:solidFill>
              <a:effectLst/>
              <a:latin typeface="+mn-lt"/>
              <a:ea typeface="+mn-ea"/>
              <a:cs typeface="+mn-cs"/>
            </a:rPr>
            <a:t>人</a:t>
          </a:r>
          <a:r>
            <a:rPr lang="ja-JP" altLang="ja-JP" sz="1100" b="0" i="0" baseline="0">
              <a:solidFill>
                <a:schemeClr val="dk1"/>
              </a:solidFill>
              <a:effectLst/>
              <a:latin typeface="+mn-lt"/>
              <a:ea typeface="+mn-ea"/>
              <a:cs typeface="+mn-cs"/>
            </a:rPr>
            <a:t>となり１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３８８</a:t>
          </a:r>
          <a:r>
            <a:rPr lang="ja-JP" altLang="ja-JP" sz="1100" b="0" i="0" baseline="0">
              <a:solidFill>
                <a:schemeClr val="dk1"/>
              </a:solidFill>
              <a:effectLst/>
              <a:latin typeface="+mn-lt"/>
              <a:ea typeface="+mn-ea"/>
              <a:cs typeface="+mn-cs"/>
            </a:rPr>
            <a:t>人の減（２７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％減）となっ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平成１２年以降、減少を続けていた職員数は、平成２９年に１７年ぶりに増加（前年比＋１６人）に転じた。主な増員理由は、オリンピック・パラリンピック業務の増、児童相談所移管準備、子ども家庭支援センター体制強化など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6" name="直線コネクタ 315"/>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7"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8" name="直線コネクタ 317"/>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9"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20" name="直線コネクタ 319"/>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46325</xdr:rowOff>
    </xdr:from>
    <xdr:to>
      <xdr:col>24</xdr:col>
      <xdr:colOff>558800</xdr:colOff>
      <xdr:row>59</xdr:row>
      <xdr:rowOff>48623</xdr:rowOff>
    </xdr:to>
    <xdr:cxnSp macro="">
      <xdr:nvCxnSpPr>
        <xdr:cNvPr id="321" name="直線コネクタ 320"/>
        <xdr:cNvCxnSpPr/>
      </xdr:nvCxnSpPr>
      <xdr:spPr>
        <a:xfrm flipV="1">
          <a:off x="16179800" y="10161875"/>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2"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3" name="フローチャート : 判断 322"/>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48623</xdr:rowOff>
    </xdr:from>
    <xdr:to>
      <xdr:col>23</xdr:col>
      <xdr:colOff>406400</xdr:colOff>
      <xdr:row>59</xdr:row>
      <xdr:rowOff>55517</xdr:rowOff>
    </xdr:to>
    <xdr:cxnSp macro="">
      <xdr:nvCxnSpPr>
        <xdr:cNvPr id="324" name="直線コネクタ 323"/>
        <xdr:cNvCxnSpPr/>
      </xdr:nvCxnSpPr>
      <xdr:spPr>
        <a:xfrm flipV="1">
          <a:off x="15290800" y="101641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5" name="フローチャート : 判断 324"/>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58679</xdr:rowOff>
    </xdr:from>
    <xdr:ext cx="736600" cy="259045"/>
    <xdr:sp macro="" textlink="">
      <xdr:nvSpPr>
        <xdr:cNvPr id="326" name="テキスト ボックス 325"/>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55517</xdr:rowOff>
    </xdr:from>
    <xdr:to>
      <xdr:col>22</xdr:col>
      <xdr:colOff>203200</xdr:colOff>
      <xdr:row>59</xdr:row>
      <xdr:rowOff>64709</xdr:rowOff>
    </xdr:to>
    <xdr:cxnSp macro="">
      <xdr:nvCxnSpPr>
        <xdr:cNvPr id="327" name="直線コネクタ 326"/>
        <xdr:cNvCxnSpPr/>
      </xdr:nvCxnSpPr>
      <xdr:spPr>
        <a:xfrm flipV="1">
          <a:off x="14401800" y="1017106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8" name="フローチャート : 判断 327"/>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65573</xdr:rowOff>
    </xdr:from>
    <xdr:ext cx="762000" cy="259045"/>
    <xdr:sp macro="" textlink="">
      <xdr:nvSpPr>
        <xdr:cNvPr id="329" name="テキスト ボックス 328"/>
        <xdr:cNvSpPr txBox="1"/>
      </xdr:nvSpPr>
      <xdr:spPr>
        <a:xfrm>
          <a:off x="14909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64709</xdr:rowOff>
    </xdr:from>
    <xdr:to>
      <xdr:col>21</xdr:col>
      <xdr:colOff>0</xdr:colOff>
      <xdr:row>59</xdr:row>
      <xdr:rowOff>73902</xdr:rowOff>
    </xdr:to>
    <xdr:cxnSp macro="">
      <xdr:nvCxnSpPr>
        <xdr:cNvPr id="330" name="直線コネクタ 329"/>
        <xdr:cNvCxnSpPr/>
      </xdr:nvCxnSpPr>
      <xdr:spPr>
        <a:xfrm flipV="1">
          <a:off x="13512800" y="10180259"/>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31" name="フローチャート : 判断 330"/>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78212</xdr:rowOff>
    </xdr:from>
    <xdr:ext cx="762000" cy="259045"/>
    <xdr:sp macro="" textlink="">
      <xdr:nvSpPr>
        <xdr:cNvPr id="332" name="テキスト ボックス 331"/>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3" name="フローチャート :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4" name="テキスト ボックス 333"/>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166975</xdr:rowOff>
    </xdr:from>
    <xdr:to>
      <xdr:col>24</xdr:col>
      <xdr:colOff>609600</xdr:colOff>
      <xdr:row>59</xdr:row>
      <xdr:rowOff>97125</xdr:rowOff>
    </xdr:to>
    <xdr:sp macro="" textlink="">
      <xdr:nvSpPr>
        <xdr:cNvPr id="340" name="円/楕円 339"/>
        <xdr:cNvSpPr/>
      </xdr:nvSpPr>
      <xdr:spPr>
        <a:xfrm>
          <a:off x="169672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88252</xdr:rowOff>
    </xdr:from>
    <xdr:ext cx="762000" cy="259045"/>
    <xdr:sp macro="" textlink="">
      <xdr:nvSpPr>
        <xdr:cNvPr id="341" name="定員管理の状況該当値テキスト"/>
        <xdr:cNvSpPr txBox="1"/>
      </xdr:nvSpPr>
      <xdr:spPr>
        <a:xfrm>
          <a:off x="17106900" y="1003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169273</xdr:rowOff>
    </xdr:from>
    <xdr:to>
      <xdr:col>23</xdr:col>
      <xdr:colOff>457200</xdr:colOff>
      <xdr:row>59</xdr:row>
      <xdr:rowOff>99423</xdr:rowOff>
    </xdr:to>
    <xdr:sp macro="" textlink="">
      <xdr:nvSpPr>
        <xdr:cNvPr id="342" name="円/楕円 341"/>
        <xdr:cNvSpPr/>
      </xdr:nvSpPr>
      <xdr:spPr>
        <a:xfrm>
          <a:off x="16129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109600</xdr:rowOff>
    </xdr:from>
    <xdr:ext cx="736600" cy="259045"/>
    <xdr:sp macro="" textlink="">
      <xdr:nvSpPr>
        <xdr:cNvPr id="343" name="テキスト ボックス 342"/>
        <xdr:cNvSpPr txBox="1"/>
      </xdr:nvSpPr>
      <xdr:spPr>
        <a:xfrm>
          <a:off x="15798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4717</xdr:rowOff>
    </xdr:from>
    <xdr:to>
      <xdr:col>22</xdr:col>
      <xdr:colOff>254000</xdr:colOff>
      <xdr:row>59</xdr:row>
      <xdr:rowOff>106317</xdr:rowOff>
    </xdr:to>
    <xdr:sp macro="" textlink="">
      <xdr:nvSpPr>
        <xdr:cNvPr id="344" name="円/楕円 343"/>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116494</xdr:rowOff>
    </xdr:from>
    <xdr:ext cx="762000" cy="259045"/>
    <xdr:sp macro="" textlink="">
      <xdr:nvSpPr>
        <xdr:cNvPr id="345" name="テキスト ボックス 344"/>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13909</xdr:rowOff>
    </xdr:from>
    <xdr:to>
      <xdr:col>21</xdr:col>
      <xdr:colOff>50800</xdr:colOff>
      <xdr:row>59</xdr:row>
      <xdr:rowOff>115509</xdr:rowOff>
    </xdr:to>
    <xdr:sp macro="" textlink="">
      <xdr:nvSpPr>
        <xdr:cNvPr id="346" name="円/楕円 345"/>
        <xdr:cNvSpPr/>
      </xdr:nvSpPr>
      <xdr:spPr>
        <a:xfrm>
          <a:off x="14351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125686</xdr:rowOff>
    </xdr:from>
    <xdr:ext cx="762000" cy="259045"/>
    <xdr:sp macro="" textlink="">
      <xdr:nvSpPr>
        <xdr:cNvPr id="347" name="テキスト ボックス 346"/>
        <xdr:cNvSpPr txBox="1"/>
      </xdr:nvSpPr>
      <xdr:spPr>
        <a:xfrm>
          <a:off x="14020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23102</xdr:rowOff>
    </xdr:from>
    <xdr:to>
      <xdr:col>19</xdr:col>
      <xdr:colOff>533400</xdr:colOff>
      <xdr:row>59</xdr:row>
      <xdr:rowOff>124702</xdr:rowOff>
    </xdr:to>
    <xdr:sp macro="" textlink="">
      <xdr:nvSpPr>
        <xdr:cNvPr id="348" name="円/楕円 347"/>
        <xdr:cNvSpPr/>
      </xdr:nvSpPr>
      <xdr:spPr>
        <a:xfrm>
          <a:off x="13462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134879</xdr:rowOff>
    </xdr:from>
    <xdr:ext cx="762000" cy="259045"/>
    <xdr:sp macro="" textlink="">
      <xdr:nvSpPr>
        <xdr:cNvPr id="349" name="テキスト ボックス 348"/>
        <xdr:cNvSpPr txBox="1"/>
      </xdr:nvSpPr>
      <xdr:spPr>
        <a:xfrm>
          <a:off x="13131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今回実質公債費比率が０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上昇した主な</a:t>
          </a:r>
          <a:r>
            <a:rPr lang="ja-JP" altLang="ja-JP" sz="1100" b="0" i="0" baseline="0">
              <a:solidFill>
                <a:schemeClr val="dk1"/>
              </a:solidFill>
              <a:effectLst/>
              <a:latin typeface="+mn-lt"/>
              <a:ea typeface="+mn-ea"/>
              <a:cs typeface="+mn-cs"/>
            </a:rPr>
            <a:t>要因は、区債の元利償還金に対して総務省が算定する元利償還金・準元利償還金の地方交付税算入額が</a:t>
          </a:r>
          <a:r>
            <a:rPr lang="ja-JP" altLang="en-US" sz="1100" b="0" i="0" baseline="0">
              <a:solidFill>
                <a:schemeClr val="dk1"/>
              </a:solidFill>
              <a:effectLst/>
              <a:latin typeface="+mn-lt"/>
              <a:ea typeface="+mn-ea"/>
              <a:cs typeface="+mn-cs"/>
            </a:rPr>
            <a:t>減少したためである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現時点では</a:t>
          </a:r>
          <a:r>
            <a:rPr lang="ja-JP" altLang="ja-JP" sz="1100" b="0" i="0" baseline="0">
              <a:solidFill>
                <a:schemeClr val="dk1"/>
              </a:solidFill>
              <a:effectLst/>
              <a:latin typeface="+mn-lt"/>
              <a:ea typeface="+mn-ea"/>
              <a:cs typeface="+mn-cs"/>
            </a:rPr>
            <a:t>２３区の中でも低い数値となっ</a:t>
          </a:r>
          <a:r>
            <a:rPr lang="ja-JP" altLang="en-US" sz="1100" b="0" i="0" baseline="0">
              <a:solidFill>
                <a:schemeClr val="dk1"/>
              </a:solidFill>
              <a:effectLst/>
              <a:latin typeface="+mn-lt"/>
              <a:ea typeface="+mn-ea"/>
              <a:cs typeface="+mn-cs"/>
            </a:rPr>
            <a:t>ているものの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平成１９年度から減少を続けていた</a:t>
          </a:r>
          <a:r>
            <a:rPr lang="ja-JP" altLang="ja-JP" sz="1100" b="0" i="0" baseline="0">
              <a:solidFill>
                <a:schemeClr val="dk1"/>
              </a:solidFill>
              <a:effectLst/>
              <a:latin typeface="+mn-lt"/>
              <a:ea typeface="+mn-ea"/>
              <a:cs typeface="+mn-cs"/>
            </a:rPr>
            <a:t>指標が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平成２８年度において増加に転じ</a:t>
          </a:r>
          <a:r>
            <a:rPr lang="ja-JP" altLang="en-US" sz="1100" b="0" i="0" baseline="0">
              <a:solidFill>
                <a:schemeClr val="dk1"/>
              </a:solidFill>
              <a:effectLst/>
              <a:latin typeface="+mn-lt"/>
              <a:ea typeface="+mn-ea"/>
              <a:cs typeface="+mn-cs"/>
            </a:rPr>
            <a:t>たことに注視しなければならない。</a:t>
          </a:r>
          <a:r>
            <a:rPr lang="ja-JP" altLang="ja-JP" sz="1100" b="0" i="0" baseline="0">
              <a:solidFill>
                <a:schemeClr val="dk1"/>
              </a:solidFill>
              <a:effectLst/>
              <a:latin typeface="+mn-lt"/>
              <a:ea typeface="+mn-ea"/>
              <a:cs typeface="+mn-cs"/>
            </a:rPr>
            <a:t>今後、学校改築の進捗や老朽化する公共施設への対応が見込まれ</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、指標が増加</a:t>
          </a:r>
          <a:r>
            <a:rPr lang="ja-JP" altLang="en-US" sz="1100" b="0" i="0" baseline="0">
              <a:solidFill>
                <a:schemeClr val="dk1"/>
              </a:solidFill>
              <a:effectLst/>
              <a:latin typeface="+mn-lt"/>
              <a:ea typeface="+mn-ea"/>
              <a:cs typeface="+mn-cs"/>
            </a:rPr>
            <a:t>する可能性が高い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5" name="直線コネクタ 374"/>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7" name="直線コネクタ 37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139700</xdr:rowOff>
    </xdr:from>
    <xdr:to>
      <xdr:col>24</xdr:col>
      <xdr:colOff>558800</xdr:colOff>
      <xdr:row>35</xdr:row>
      <xdr:rowOff>159808</xdr:rowOff>
    </xdr:to>
    <xdr:cxnSp macro="">
      <xdr:nvCxnSpPr>
        <xdr:cNvPr id="380" name="直線コネクタ 379"/>
        <xdr:cNvCxnSpPr/>
      </xdr:nvCxnSpPr>
      <xdr:spPr>
        <a:xfrm>
          <a:off x="16179800" y="61404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1"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2" name="フローチャート : 判断 381"/>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139700</xdr:rowOff>
    </xdr:from>
    <xdr:to>
      <xdr:col>23</xdr:col>
      <xdr:colOff>406400</xdr:colOff>
      <xdr:row>36</xdr:row>
      <xdr:rowOff>8467</xdr:rowOff>
    </xdr:to>
    <xdr:cxnSp macro="">
      <xdr:nvCxnSpPr>
        <xdr:cNvPr id="383" name="直線コネクタ 382"/>
        <xdr:cNvCxnSpPr/>
      </xdr:nvCxnSpPr>
      <xdr:spPr>
        <a:xfrm flipV="1">
          <a:off x="15290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4" name="フローチャート : 判断 383"/>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5" name="テキスト ボックス 384"/>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8467</xdr:rowOff>
    </xdr:from>
    <xdr:to>
      <xdr:col>22</xdr:col>
      <xdr:colOff>203200</xdr:colOff>
      <xdr:row>36</xdr:row>
      <xdr:rowOff>68792</xdr:rowOff>
    </xdr:to>
    <xdr:cxnSp macro="">
      <xdr:nvCxnSpPr>
        <xdr:cNvPr id="386" name="直線コネクタ 385"/>
        <xdr:cNvCxnSpPr/>
      </xdr:nvCxnSpPr>
      <xdr:spPr>
        <a:xfrm flipV="1">
          <a:off x="14401800" y="61806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31344</xdr:rowOff>
    </xdr:from>
    <xdr:ext cx="762000" cy="259045"/>
    <xdr:sp macro="" textlink="">
      <xdr:nvSpPr>
        <xdr:cNvPr id="388" name="テキスト ボックス 387"/>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68792</xdr:rowOff>
    </xdr:from>
    <xdr:to>
      <xdr:col>21</xdr:col>
      <xdr:colOff>0</xdr:colOff>
      <xdr:row>36</xdr:row>
      <xdr:rowOff>169333</xdr:rowOff>
    </xdr:to>
    <xdr:cxnSp macro="">
      <xdr:nvCxnSpPr>
        <xdr:cNvPr id="389" name="直線コネクタ 388"/>
        <xdr:cNvCxnSpPr/>
      </xdr:nvCxnSpPr>
      <xdr:spPr>
        <a:xfrm flipV="1">
          <a:off x="13512800" y="62409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90" name="フローチャート : 判断 389"/>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131885</xdr:rowOff>
    </xdr:from>
    <xdr:ext cx="762000" cy="259045"/>
    <xdr:sp macro="" textlink="">
      <xdr:nvSpPr>
        <xdr:cNvPr id="391" name="テキスト ボックス 390"/>
        <xdr:cNvSpPr txBox="1"/>
      </xdr:nvSpPr>
      <xdr:spPr>
        <a:xfrm>
          <a:off x="14020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2" name="フローチャート : 判断 391"/>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393" name="テキスト ボックス 392"/>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109008</xdr:rowOff>
    </xdr:from>
    <xdr:to>
      <xdr:col>24</xdr:col>
      <xdr:colOff>609600</xdr:colOff>
      <xdr:row>36</xdr:row>
      <xdr:rowOff>39158</xdr:rowOff>
    </xdr:to>
    <xdr:sp macro="" textlink="">
      <xdr:nvSpPr>
        <xdr:cNvPr id="399" name="円/楕円 398"/>
        <xdr:cNvSpPr/>
      </xdr:nvSpPr>
      <xdr:spPr>
        <a:xfrm>
          <a:off x="16967200" y="61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30285</xdr:rowOff>
    </xdr:from>
    <xdr:ext cx="762000" cy="259045"/>
    <xdr:sp macro="" textlink="">
      <xdr:nvSpPr>
        <xdr:cNvPr id="400" name="公債費負担の状況該当値テキスト"/>
        <xdr:cNvSpPr txBox="1"/>
      </xdr:nvSpPr>
      <xdr:spPr>
        <a:xfrm>
          <a:off x="17106900" y="60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88900</xdr:rowOff>
    </xdr:from>
    <xdr:to>
      <xdr:col>23</xdr:col>
      <xdr:colOff>457200</xdr:colOff>
      <xdr:row>36</xdr:row>
      <xdr:rowOff>19050</xdr:rowOff>
    </xdr:to>
    <xdr:sp macro="" textlink="">
      <xdr:nvSpPr>
        <xdr:cNvPr id="401" name="円/楕円 400"/>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29227</xdr:rowOff>
    </xdr:from>
    <xdr:ext cx="736600" cy="259045"/>
    <xdr:sp macro="" textlink="">
      <xdr:nvSpPr>
        <xdr:cNvPr id="402" name="テキスト ボックス 401"/>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129117</xdr:rowOff>
    </xdr:from>
    <xdr:to>
      <xdr:col>22</xdr:col>
      <xdr:colOff>254000</xdr:colOff>
      <xdr:row>36</xdr:row>
      <xdr:rowOff>59267</xdr:rowOff>
    </xdr:to>
    <xdr:sp macro="" textlink="">
      <xdr:nvSpPr>
        <xdr:cNvPr id="403" name="円/楕円 402"/>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69444</xdr:rowOff>
    </xdr:from>
    <xdr:ext cx="762000" cy="259045"/>
    <xdr:sp macro="" textlink="">
      <xdr:nvSpPr>
        <xdr:cNvPr id="404" name="テキスト ボックス 403"/>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17992</xdr:rowOff>
    </xdr:from>
    <xdr:to>
      <xdr:col>21</xdr:col>
      <xdr:colOff>50800</xdr:colOff>
      <xdr:row>36</xdr:row>
      <xdr:rowOff>119592</xdr:rowOff>
    </xdr:to>
    <xdr:sp macro="" textlink="">
      <xdr:nvSpPr>
        <xdr:cNvPr id="405" name="円/楕円 404"/>
        <xdr:cNvSpPr/>
      </xdr:nvSpPr>
      <xdr:spPr>
        <a:xfrm>
          <a:off x="14351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129769</xdr:rowOff>
    </xdr:from>
    <xdr:ext cx="762000" cy="259045"/>
    <xdr:sp macro="" textlink="">
      <xdr:nvSpPr>
        <xdr:cNvPr id="406" name="テキスト ボックス 405"/>
        <xdr:cNvSpPr txBox="1"/>
      </xdr:nvSpPr>
      <xdr:spPr>
        <a:xfrm>
          <a:off x="14020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118533</xdr:rowOff>
    </xdr:from>
    <xdr:to>
      <xdr:col>19</xdr:col>
      <xdr:colOff>533400</xdr:colOff>
      <xdr:row>37</xdr:row>
      <xdr:rowOff>48683</xdr:rowOff>
    </xdr:to>
    <xdr:sp macro="" textlink="">
      <xdr:nvSpPr>
        <xdr:cNvPr id="407" name="円/楕円 406"/>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58860</xdr:rowOff>
    </xdr:from>
    <xdr:ext cx="762000" cy="259045"/>
    <xdr:sp macro="" textlink="">
      <xdr:nvSpPr>
        <xdr:cNvPr id="408" name="テキスト ボックス 407"/>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将来負担額は区債残高等と退職手当支給予定額を合わせて４１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億円（前年度比</a:t>
          </a:r>
          <a:r>
            <a:rPr lang="ja-JP" altLang="en-US" sz="1100" b="0" i="0" baseline="0">
              <a:solidFill>
                <a:schemeClr val="dk1"/>
              </a:solidFill>
              <a:effectLst/>
              <a:latin typeface="+mn-lt"/>
              <a:ea typeface="+mn-ea"/>
              <a:cs typeface="+mn-cs"/>
            </a:rPr>
            <a:t>３５億</a:t>
          </a:r>
          <a:r>
            <a:rPr lang="ja-JP" altLang="ja-JP" sz="1100" b="0" i="0" baseline="0">
              <a:solidFill>
                <a:schemeClr val="dk1"/>
              </a:solidFill>
              <a:effectLst/>
              <a:latin typeface="+mn-lt"/>
              <a:ea typeface="+mn-ea"/>
              <a:cs typeface="+mn-cs"/>
            </a:rPr>
            <a:t>円減）であったのに対し、充当可能基金額は１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７９７</a:t>
          </a:r>
          <a:r>
            <a:rPr lang="ja-JP" altLang="ja-JP" sz="1100" b="0" i="0" baseline="0">
              <a:solidFill>
                <a:schemeClr val="dk1"/>
              </a:solidFill>
              <a:effectLst/>
              <a:latin typeface="+mn-lt"/>
              <a:ea typeface="+mn-ea"/>
              <a:cs typeface="+mn-cs"/>
            </a:rPr>
            <a:t>億円（前年度比２</a:t>
          </a:r>
          <a:r>
            <a:rPr lang="ja-JP" altLang="en-US" sz="1100" b="0" i="0" baseline="0">
              <a:solidFill>
                <a:schemeClr val="dk1"/>
              </a:solidFill>
              <a:effectLst/>
              <a:latin typeface="+mn-lt"/>
              <a:ea typeface="+mn-ea"/>
              <a:cs typeface="+mn-cs"/>
            </a:rPr>
            <a:t>０２</a:t>
          </a:r>
          <a:r>
            <a:rPr lang="ja-JP" altLang="ja-JP" sz="1100" b="0" i="0" baseline="0">
              <a:solidFill>
                <a:schemeClr val="dk1"/>
              </a:solidFill>
              <a:effectLst/>
              <a:latin typeface="+mn-lt"/>
              <a:ea typeface="+mn-ea"/>
              <a:cs typeface="+mn-cs"/>
            </a:rPr>
            <a:t>億円増）と将来負担額を上回ったため計算結果がマイナス値となり、将来負担比率は算定されなかった。これは、積立基金を一定額保有していることと、少ない地方債残高による。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今後、学校改築の進捗に伴う区債残高の増や、老朽化する公共施設への対応も見込まれるため、将来世代に負担を先送りしない効率的な財政運営に努める。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指標は</a:t>
          </a:r>
          <a:r>
            <a:rPr kumimoji="1" lang="ja-JP" altLang="en-US" sz="1100">
              <a:solidFill>
                <a:schemeClr val="dk1"/>
              </a:solidFill>
              <a:effectLst/>
              <a:latin typeface="+mn-lt"/>
              <a:ea typeface="+mn-ea"/>
              <a:cs typeface="+mn-cs"/>
            </a:rPr>
            <a:t>前年同率</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他団体と比較して極めて低</a:t>
          </a:r>
          <a:r>
            <a:rPr kumimoji="1" lang="ja-JP" altLang="en-US" sz="1100">
              <a:solidFill>
                <a:schemeClr val="dk1"/>
              </a:solidFill>
              <a:effectLst/>
              <a:latin typeface="+mn-lt"/>
              <a:ea typeface="+mn-ea"/>
              <a:cs typeface="+mn-cs"/>
            </a:rPr>
            <a:t>い位置にある。</a:t>
          </a:r>
          <a:r>
            <a:rPr kumimoji="1" lang="ja-JP" altLang="ja-JP" sz="1100">
              <a:solidFill>
                <a:schemeClr val="dk1"/>
              </a:solidFill>
              <a:effectLst/>
              <a:latin typeface="+mn-lt"/>
              <a:ea typeface="+mn-ea"/>
              <a:cs typeface="+mn-cs"/>
            </a:rPr>
            <a:t>平成１３年度以降継続して取り組んでいる現業職員の退職不補充や事業の民間委託化・指定管理移行等による職員数の減が主な要因である。</a:t>
          </a:r>
          <a:endParaRPr lang="ja-JP" altLang="ja-JP" sz="1400">
            <a:effectLst/>
          </a:endParaRPr>
        </a:p>
        <a:p>
          <a:r>
            <a:rPr kumimoji="1" lang="ja-JP" altLang="ja-JP" sz="1100">
              <a:solidFill>
                <a:schemeClr val="dk1"/>
              </a:solidFill>
              <a:effectLst/>
              <a:latin typeface="+mn-lt"/>
              <a:ea typeface="+mn-ea"/>
              <a:cs typeface="+mn-cs"/>
            </a:rPr>
            <a:t>　限りある財源を扶助費や補助費等に充てることで、区民サービスの質の維持を図るべく、</a:t>
          </a:r>
          <a:r>
            <a:rPr kumimoji="1" lang="ja-JP" altLang="en-US" sz="1100">
              <a:solidFill>
                <a:schemeClr val="dk1"/>
              </a:solidFill>
              <a:effectLst/>
              <a:latin typeface="+mn-lt"/>
              <a:ea typeface="+mn-ea"/>
              <a:cs typeface="+mn-cs"/>
            </a:rPr>
            <a:t>不断の努力</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継続していく。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15422</xdr:rowOff>
    </xdr:from>
    <xdr:to>
      <xdr:col>7</xdr:col>
      <xdr:colOff>15875</xdr:colOff>
      <xdr:row>33</xdr:row>
      <xdr:rowOff>15422</xdr:rowOff>
    </xdr:to>
    <xdr:cxnSp macro="">
      <xdr:nvCxnSpPr>
        <xdr:cNvPr id="68" name="直線コネクタ 67"/>
        <xdr:cNvCxnSpPr/>
      </xdr:nvCxnSpPr>
      <xdr:spPr>
        <a:xfrm>
          <a:off x="3987800" y="567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15422</xdr:rowOff>
    </xdr:from>
    <xdr:to>
      <xdr:col>5</xdr:col>
      <xdr:colOff>549275</xdr:colOff>
      <xdr:row>33</xdr:row>
      <xdr:rowOff>156936</xdr:rowOff>
    </xdr:to>
    <xdr:cxnSp macro="">
      <xdr:nvCxnSpPr>
        <xdr:cNvPr id="71" name="直線コネクタ 70"/>
        <xdr:cNvCxnSpPr/>
      </xdr:nvCxnSpPr>
      <xdr:spPr>
        <a:xfrm flipV="1">
          <a:off x="3098800" y="56732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73" name="テキスト ボックス 72"/>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156936</xdr:rowOff>
    </xdr:from>
    <xdr:to>
      <xdr:col>4</xdr:col>
      <xdr:colOff>346075</xdr:colOff>
      <xdr:row>34</xdr:row>
      <xdr:rowOff>72572</xdr:rowOff>
    </xdr:to>
    <xdr:cxnSp macro="">
      <xdr:nvCxnSpPr>
        <xdr:cNvPr id="74" name="直線コネクタ 73"/>
        <xdr:cNvCxnSpPr/>
      </xdr:nvCxnSpPr>
      <xdr:spPr>
        <a:xfrm flipV="1">
          <a:off x="2209800" y="58147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6" name="テキスト ボックス 75"/>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72572</xdr:rowOff>
    </xdr:from>
    <xdr:to>
      <xdr:col>3</xdr:col>
      <xdr:colOff>142875</xdr:colOff>
      <xdr:row>35</xdr:row>
      <xdr:rowOff>42636</xdr:rowOff>
    </xdr:to>
    <xdr:cxnSp macro="">
      <xdr:nvCxnSpPr>
        <xdr:cNvPr id="77" name="直線コネクタ 76"/>
        <xdr:cNvCxnSpPr/>
      </xdr:nvCxnSpPr>
      <xdr:spPr>
        <a:xfrm flipV="1">
          <a:off x="1320800" y="59018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136072</xdr:rowOff>
    </xdr:from>
    <xdr:to>
      <xdr:col>7</xdr:col>
      <xdr:colOff>66675</xdr:colOff>
      <xdr:row>33</xdr:row>
      <xdr:rowOff>66222</xdr:rowOff>
    </xdr:to>
    <xdr:sp macro="" textlink="">
      <xdr:nvSpPr>
        <xdr:cNvPr id="87" name="円/楕円 86"/>
        <xdr:cNvSpPr/>
      </xdr:nvSpPr>
      <xdr:spPr>
        <a:xfrm>
          <a:off x="47752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44649</xdr:rowOff>
    </xdr:from>
    <xdr:ext cx="762000" cy="259045"/>
    <xdr:sp macro="" textlink="">
      <xdr:nvSpPr>
        <xdr:cNvPr id="88" name="人件費該当値テキスト"/>
        <xdr:cNvSpPr txBox="1"/>
      </xdr:nvSpPr>
      <xdr:spPr>
        <a:xfrm>
          <a:off x="4914900" y="553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136072</xdr:rowOff>
    </xdr:from>
    <xdr:to>
      <xdr:col>5</xdr:col>
      <xdr:colOff>600075</xdr:colOff>
      <xdr:row>33</xdr:row>
      <xdr:rowOff>66222</xdr:rowOff>
    </xdr:to>
    <xdr:sp macro="" textlink="">
      <xdr:nvSpPr>
        <xdr:cNvPr id="89" name="円/楕円 88"/>
        <xdr:cNvSpPr/>
      </xdr:nvSpPr>
      <xdr:spPr>
        <a:xfrm>
          <a:off x="3937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76399</xdr:rowOff>
    </xdr:from>
    <xdr:ext cx="736600" cy="259045"/>
    <xdr:sp macro="" textlink="">
      <xdr:nvSpPr>
        <xdr:cNvPr id="90" name="テキスト ボックス 89"/>
        <xdr:cNvSpPr txBox="1"/>
      </xdr:nvSpPr>
      <xdr:spPr>
        <a:xfrm>
          <a:off x="3606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106136</xdr:rowOff>
    </xdr:from>
    <xdr:to>
      <xdr:col>4</xdr:col>
      <xdr:colOff>396875</xdr:colOff>
      <xdr:row>34</xdr:row>
      <xdr:rowOff>36286</xdr:rowOff>
    </xdr:to>
    <xdr:sp macro="" textlink="">
      <xdr:nvSpPr>
        <xdr:cNvPr id="91" name="円/楕円 90"/>
        <xdr:cNvSpPr/>
      </xdr:nvSpPr>
      <xdr:spPr>
        <a:xfrm>
          <a:off x="3048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46463</xdr:rowOff>
    </xdr:from>
    <xdr:ext cx="762000" cy="259045"/>
    <xdr:sp macro="" textlink="">
      <xdr:nvSpPr>
        <xdr:cNvPr id="92" name="テキスト ボックス 91"/>
        <xdr:cNvSpPr txBox="1"/>
      </xdr:nvSpPr>
      <xdr:spPr>
        <a:xfrm>
          <a:off x="2717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21772</xdr:rowOff>
    </xdr:from>
    <xdr:to>
      <xdr:col>3</xdr:col>
      <xdr:colOff>193675</xdr:colOff>
      <xdr:row>34</xdr:row>
      <xdr:rowOff>123372</xdr:rowOff>
    </xdr:to>
    <xdr:sp macro="" textlink="">
      <xdr:nvSpPr>
        <xdr:cNvPr id="93" name="円/楕円 92"/>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133549</xdr:rowOff>
    </xdr:from>
    <xdr:ext cx="762000" cy="259045"/>
    <xdr:sp macro="" textlink="">
      <xdr:nvSpPr>
        <xdr:cNvPr id="94" name="テキスト ボックス 93"/>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163286</xdr:rowOff>
    </xdr:from>
    <xdr:to>
      <xdr:col>1</xdr:col>
      <xdr:colOff>676275</xdr:colOff>
      <xdr:row>35</xdr:row>
      <xdr:rowOff>93436</xdr:rowOff>
    </xdr:to>
    <xdr:sp macro="" textlink="">
      <xdr:nvSpPr>
        <xdr:cNvPr id="95" name="円/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103613</xdr:rowOff>
    </xdr:from>
    <xdr:ext cx="762000" cy="259045"/>
    <xdr:sp macro="" textlink="">
      <xdr:nvSpPr>
        <xdr:cNvPr id="96" name="テキスト ボックス 95"/>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ポイントの減となった。主な要因は、</a:t>
          </a:r>
          <a:r>
            <a:rPr kumimoji="1" lang="ja-JP" altLang="en-US" sz="1100">
              <a:solidFill>
                <a:schemeClr val="dk1"/>
              </a:solidFill>
              <a:effectLst/>
              <a:latin typeface="+mn-lt"/>
              <a:ea typeface="+mn-ea"/>
              <a:cs typeface="+mn-cs"/>
            </a:rPr>
            <a:t>公園管理の指定管理から直営への移行等により、物件費が</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歳入（経常的一般財源）が</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４％の増となったためである。</a:t>
          </a:r>
          <a:endParaRPr lang="ja-JP" altLang="ja-JP" sz="1400">
            <a:effectLst/>
          </a:endParaRPr>
        </a:p>
        <a:p>
          <a:r>
            <a:rPr kumimoji="1" lang="ja-JP" altLang="ja-JP" sz="1100">
              <a:solidFill>
                <a:schemeClr val="dk1"/>
              </a:solidFill>
              <a:effectLst/>
              <a:latin typeface="+mn-lt"/>
              <a:ea typeface="+mn-ea"/>
              <a:cs typeface="+mn-cs"/>
            </a:rPr>
            <a:t>　今後も事業の外部委託化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による増要因はあるが、</a:t>
          </a:r>
          <a:r>
            <a:rPr kumimoji="1" lang="ja-JP" altLang="en-US" sz="1100">
              <a:solidFill>
                <a:schemeClr val="dk1"/>
              </a:solidFill>
              <a:effectLst/>
              <a:latin typeface="+mn-lt"/>
              <a:ea typeface="+mn-ea"/>
              <a:cs typeface="+mn-cs"/>
            </a:rPr>
            <a:t>平成２４年度に類似団体平均と同位にあった指標が、改善傾向にあることから、適正な委託のあり方を常に検討する努力を続けていく。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44450</xdr:rowOff>
    </xdr:to>
    <xdr:cxnSp macro="">
      <xdr:nvCxnSpPr>
        <xdr:cNvPr id="129" name="直線コネクタ 128"/>
        <xdr:cNvCxnSpPr/>
      </xdr:nvCxnSpPr>
      <xdr:spPr>
        <a:xfrm flipV="1">
          <a:off x="15671800" y="260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133350</xdr:rowOff>
    </xdr:to>
    <xdr:cxnSp macro="">
      <xdr:nvCxnSpPr>
        <xdr:cNvPr id="132" name="直線コネクタ 131"/>
        <xdr:cNvCxnSpPr/>
      </xdr:nvCxnSpPr>
      <xdr:spPr>
        <a:xfrm flipV="1">
          <a:off x="14782800" y="2616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16</xdr:row>
      <xdr:rowOff>25400</xdr:rowOff>
    </xdr:to>
    <xdr:cxnSp macro="">
      <xdr:nvCxnSpPr>
        <xdr:cNvPr id="135" name="直線コネクタ 134"/>
        <xdr:cNvCxnSpPr/>
      </xdr:nvCxnSpPr>
      <xdr:spPr>
        <a:xfrm flipV="1">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16</xdr:row>
      <xdr:rowOff>88900</xdr:rowOff>
    </xdr:to>
    <xdr:cxnSp macro="">
      <xdr:nvCxnSpPr>
        <xdr:cNvPr id="138" name="直線コネクタ 137"/>
        <xdr:cNvCxnSpPr/>
      </xdr:nvCxnSpPr>
      <xdr:spPr>
        <a:xfrm flipV="1">
          <a:off x="13004800" y="276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50" name="円/楕円 149"/>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51" name="テキスト ボックス 150"/>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82550</xdr:rowOff>
    </xdr:from>
    <xdr:to>
      <xdr:col>21</xdr:col>
      <xdr:colOff>412750</xdr:colOff>
      <xdr:row>16</xdr:row>
      <xdr:rowOff>12700</xdr:rowOff>
    </xdr:to>
    <xdr:sp macro="" textlink="">
      <xdr:nvSpPr>
        <xdr:cNvPr id="152" name="円/楕円 151"/>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53" name="テキスト ボックス 152"/>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4" name="円/楕円 153"/>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55" name="テキスト ボックス 154"/>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ポイントの増となった。主な要因は、</a:t>
          </a:r>
          <a:r>
            <a:rPr kumimoji="1" lang="ja-JP" altLang="en-US" sz="1100">
              <a:solidFill>
                <a:schemeClr val="dk1"/>
              </a:solidFill>
              <a:effectLst/>
              <a:latin typeface="+mn-lt"/>
              <a:ea typeface="+mn-ea"/>
              <a:cs typeface="+mn-cs"/>
            </a:rPr>
            <a:t>待機児対策に係る私立保育園等委託費の増などにより、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約３億円</a:t>
          </a:r>
          <a:r>
            <a:rPr kumimoji="1" lang="ja-JP" altLang="ja-JP" sz="1100">
              <a:solidFill>
                <a:schemeClr val="dk1"/>
              </a:solidFill>
              <a:effectLst/>
              <a:latin typeface="+mn-lt"/>
              <a:ea typeface="+mn-ea"/>
              <a:cs typeface="+mn-cs"/>
            </a:rPr>
            <a:t>の増となったためである。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類似団体内順位は、平成２７年度２１位から平成２８年度２０位となり、若干の改善が見られたものの、各分類の平均を大きく上回る位置にあることに変わりはない。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a:t>
          </a:r>
          <a:r>
            <a:rPr kumimoji="1" lang="ja-JP" altLang="en-US" sz="1100">
              <a:solidFill>
                <a:schemeClr val="dk1"/>
              </a:solidFill>
              <a:effectLst/>
              <a:latin typeface="+mn-lt"/>
              <a:ea typeface="+mn-ea"/>
              <a:cs typeface="+mn-cs"/>
            </a:rPr>
            <a:t>（経常的経費）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平成１６年度以降、</a:t>
          </a:r>
          <a:r>
            <a:rPr kumimoji="1" lang="ja-JP" altLang="ja-JP" sz="1100">
              <a:solidFill>
                <a:schemeClr val="dk1"/>
              </a:solidFill>
              <a:effectLst/>
              <a:latin typeface="+mn-lt"/>
              <a:ea typeface="+mn-ea"/>
              <a:cs typeface="+mn-cs"/>
            </a:rPr>
            <a:t>施策の見直し</a:t>
          </a:r>
          <a:r>
            <a:rPr kumimoji="1" lang="ja-JP" altLang="en-US" sz="1100">
              <a:solidFill>
                <a:schemeClr val="dk1"/>
              </a:solidFill>
              <a:effectLst/>
              <a:latin typeface="+mn-lt"/>
              <a:ea typeface="+mn-ea"/>
              <a:cs typeface="+mn-cs"/>
            </a:rPr>
            <a:t>による平成２５年度決算の０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４％減を除き、増加を続け、平成１５年度決算額（１６７億円）の倍以上になっている。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78015</xdr:rowOff>
    </xdr:from>
    <xdr:to>
      <xdr:col>7</xdr:col>
      <xdr:colOff>15875</xdr:colOff>
      <xdr:row>60</xdr:row>
      <xdr:rowOff>99785</xdr:rowOff>
    </xdr:to>
    <xdr:cxnSp macro="">
      <xdr:nvCxnSpPr>
        <xdr:cNvPr id="192" name="直線コネクタ 191"/>
        <xdr:cNvCxnSpPr/>
      </xdr:nvCxnSpPr>
      <xdr:spPr>
        <a:xfrm>
          <a:off x="3987800" y="10365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162378</xdr:rowOff>
    </xdr:from>
    <xdr:to>
      <xdr:col>5</xdr:col>
      <xdr:colOff>549275</xdr:colOff>
      <xdr:row>60</xdr:row>
      <xdr:rowOff>78015</xdr:rowOff>
    </xdr:to>
    <xdr:cxnSp macro="">
      <xdr:nvCxnSpPr>
        <xdr:cNvPr id="195" name="直線コネクタ 194"/>
        <xdr:cNvCxnSpPr/>
      </xdr:nvCxnSpPr>
      <xdr:spPr>
        <a:xfrm>
          <a:off x="3098800" y="10277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162378</xdr:rowOff>
    </xdr:from>
    <xdr:to>
      <xdr:col>4</xdr:col>
      <xdr:colOff>346075</xdr:colOff>
      <xdr:row>60</xdr:row>
      <xdr:rowOff>78015</xdr:rowOff>
    </xdr:to>
    <xdr:cxnSp macro="">
      <xdr:nvCxnSpPr>
        <xdr:cNvPr id="198" name="直線コネクタ 197"/>
        <xdr:cNvCxnSpPr/>
      </xdr:nvCxnSpPr>
      <xdr:spPr>
        <a:xfrm flipV="1">
          <a:off x="2209800" y="10277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78015</xdr:rowOff>
    </xdr:from>
    <xdr:to>
      <xdr:col>3</xdr:col>
      <xdr:colOff>142875</xdr:colOff>
      <xdr:row>61</xdr:row>
      <xdr:rowOff>48078</xdr:rowOff>
    </xdr:to>
    <xdr:cxnSp macro="">
      <xdr:nvCxnSpPr>
        <xdr:cNvPr id="201" name="直線コネクタ 200"/>
        <xdr:cNvCxnSpPr/>
      </xdr:nvCxnSpPr>
      <xdr:spPr>
        <a:xfrm flipV="1">
          <a:off x="1320800" y="103650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48985</xdr:rowOff>
    </xdr:from>
    <xdr:to>
      <xdr:col>7</xdr:col>
      <xdr:colOff>66675</xdr:colOff>
      <xdr:row>60</xdr:row>
      <xdr:rowOff>150585</xdr:rowOff>
    </xdr:to>
    <xdr:sp macro="" textlink="">
      <xdr:nvSpPr>
        <xdr:cNvPr id="211" name="円/楕円 210"/>
        <xdr:cNvSpPr/>
      </xdr:nvSpPr>
      <xdr:spPr>
        <a:xfrm>
          <a:off x="4775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21062</xdr:rowOff>
    </xdr:from>
    <xdr:ext cx="762000" cy="259045"/>
    <xdr:sp macro="" textlink="">
      <xdr:nvSpPr>
        <xdr:cNvPr id="212" name="扶助費該当値テキスト"/>
        <xdr:cNvSpPr txBox="1"/>
      </xdr:nvSpPr>
      <xdr:spPr>
        <a:xfrm>
          <a:off x="4914900" y="103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27215</xdr:rowOff>
    </xdr:from>
    <xdr:to>
      <xdr:col>5</xdr:col>
      <xdr:colOff>600075</xdr:colOff>
      <xdr:row>60</xdr:row>
      <xdr:rowOff>128815</xdr:rowOff>
    </xdr:to>
    <xdr:sp macro="" textlink="">
      <xdr:nvSpPr>
        <xdr:cNvPr id="213" name="円/楕円 212"/>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113592</xdr:rowOff>
    </xdr:from>
    <xdr:ext cx="736600" cy="259045"/>
    <xdr:sp macro="" textlink="">
      <xdr:nvSpPr>
        <xdr:cNvPr id="214" name="テキスト ボックス 213"/>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111578</xdr:rowOff>
    </xdr:from>
    <xdr:to>
      <xdr:col>4</xdr:col>
      <xdr:colOff>396875</xdr:colOff>
      <xdr:row>60</xdr:row>
      <xdr:rowOff>41728</xdr:rowOff>
    </xdr:to>
    <xdr:sp macro="" textlink="">
      <xdr:nvSpPr>
        <xdr:cNvPr id="215" name="円/楕円 214"/>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26505</xdr:rowOff>
    </xdr:from>
    <xdr:ext cx="762000" cy="259045"/>
    <xdr:sp macro="" textlink="">
      <xdr:nvSpPr>
        <xdr:cNvPr id="216" name="テキスト ボックス 215"/>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27215</xdr:rowOff>
    </xdr:from>
    <xdr:to>
      <xdr:col>3</xdr:col>
      <xdr:colOff>193675</xdr:colOff>
      <xdr:row>60</xdr:row>
      <xdr:rowOff>128815</xdr:rowOff>
    </xdr:to>
    <xdr:sp macro="" textlink="">
      <xdr:nvSpPr>
        <xdr:cNvPr id="217" name="円/楕円 216"/>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113592</xdr:rowOff>
    </xdr:from>
    <xdr:ext cx="762000" cy="259045"/>
    <xdr:sp macro="" textlink="">
      <xdr:nvSpPr>
        <xdr:cNvPr id="218" name="テキスト ボックス 217"/>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168728</xdr:rowOff>
    </xdr:from>
    <xdr:to>
      <xdr:col>1</xdr:col>
      <xdr:colOff>676275</xdr:colOff>
      <xdr:row>61</xdr:row>
      <xdr:rowOff>98878</xdr:rowOff>
    </xdr:to>
    <xdr:sp macro="" textlink="">
      <xdr:nvSpPr>
        <xdr:cNvPr id="219" name="円/楕円 218"/>
        <xdr:cNvSpPr/>
      </xdr:nvSpPr>
      <xdr:spPr>
        <a:xfrm>
          <a:off x="1270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83655</xdr:rowOff>
    </xdr:from>
    <xdr:ext cx="762000" cy="259045"/>
    <xdr:sp macro="" textlink="">
      <xdr:nvSpPr>
        <xdr:cNvPr id="220" name="テキスト ボックス 219"/>
        <xdr:cNvSpPr txBox="1"/>
      </xdr:nvSpPr>
      <xdr:spPr>
        <a:xfrm>
          <a:off x="939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となった。主な要因は</a:t>
          </a:r>
          <a:r>
            <a:rPr kumimoji="1" lang="ja-JP" altLang="en-US" sz="1100">
              <a:solidFill>
                <a:schemeClr val="dk1"/>
              </a:solidFill>
              <a:effectLst/>
              <a:latin typeface="+mn-lt"/>
              <a:ea typeface="+mn-ea"/>
              <a:cs typeface="+mn-cs"/>
            </a:rPr>
            <a:t>、高齢化の進展により後期高齢者医療特別会計繰出金が約４億円の増（８</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６％増）、国民健康保険事業特別会計繰出金が約３</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１９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などで、繰出金全体では約８億円の増（６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８％増）。「その他」全体の伸びは７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０％増となり、</a:t>
          </a:r>
          <a:r>
            <a:rPr kumimoji="1" lang="ja-JP" altLang="ja-JP" sz="1100">
              <a:solidFill>
                <a:schemeClr val="dk1"/>
              </a:solidFill>
              <a:effectLst/>
              <a:latin typeface="+mn-lt"/>
              <a:ea typeface="+mn-ea"/>
              <a:cs typeface="+mn-cs"/>
            </a:rPr>
            <a:t>歳入の伸び</a:t>
          </a:r>
          <a:r>
            <a:rPr kumimoji="1" lang="ja-JP" altLang="en-US" sz="1100">
              <a:solidFill>
                <a:schemeClr val="dk1"/>
              </a:solidFill>
              <a:effectLst/>
              <a:latin typeface="+mn-lt"/>
              <a:ea typeface="+mn-ea"/>
              <a:cs typeface="+mn-cs"/>
            </a:rPr>
            <a:t>である０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４％の増</a:t>
          </a:r>
          <a:r>
            <a:rPr kumimoji="1" lang="ja-JP" altLang="ja-JP" sz="1100">
              <a:solidFill>
                <a:schemeClr val="dk1"/>
              </a:solidFill>
              <a:effectLst/>
              <a:latin typeface="+mn-lt"/>
              <a:ea typeface="+mn-ea"/>
              <a:cs typeface="+mn-cs"/>
            </a:rPr>
            <a:t>を上回ったため</a:t>
          </a:r>
          <a:r>
            <a:rPr kumimoji="1" lang="ja-JP" altLang="en-US" sz="1100">
              <a:solidFill>
                <a:schemeClr val="dk1"/>
              </a:solidFill>
              <a:effectLst/>
              <a:latin typeface="+mn-lt"/>
              <a:ea typeface="+mn-ea"/>
              <a:cs typeface="+mn-cs"/>
            </a:rPr>
            <a:t>指標が上昇した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今後も施設の老朽化対応経費の増や、高齢化による繰出金の増が見込まれるため、将来負担を踏まえた予算管理</a:t>
          </a:r>
          <a:r>
            <a:rPr kumimoji="1" lang="ja-JP" altLang="en-US" sz="1100">
              <a:solidFill>
                <a:schemeClr val="dk1"/>
              </a:solidFill>
              <a:effectLst/>
              <a:latin typeface="+mn-lt"/>
              <a:ea typeface="+mn-ea"/>
              <a:cs typeface="+mn-cs"/>
            </a:rPr>
            <a:t>に努めなければならない</a:t>
          </a:r>
          <a:r>
            <a:rPr kumimoji="1" lang="ja-JP" altLang="ja-JP" sz="1100">
              <a:solidFill>
                <a:schemeClr val="dk1"/>
              </a:solidFill>
              <a:effectLst/>
              <a:latin typeface="+mn-lt"/>
              <a:ea typeface="+mn-ea"/>
              <a:cs typeface="+mn-cs"/>
            </a:rPr>
            <a:t>。</a:t>
          </a:r>
          <a:endParaRPr lang="ja-JP" altLang="ja-JP" sz="1400">
            <a:effectLst/>
          </a:endParaRPr>
        </a:p>
        <a:p>
          <a:pPr algn="l"/>
          <a:r>
            <a:rPr kumimoji="1" lang="ja-JP" altLang="ja-JP" sz="1100">
              <a:solidFill>
                <a:schemeClr val="dk1"/>
              </a:solidFill>
              <a:effectLst/>
              <a:latin typeface="+mn-lt"/>
              <a:ea typeface="+mn-ea"/>
              <a:cs typeface="+mn-cs"/>
            </a:rPr>
            <a:t>（「その他」の内訳は、維持補修費、貸付金、繰出金。）</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149860</xdr:rowOff>
    </xdr:to>
    <xdr:cxnSp macro="">
      <xdr:nvCxnSpPr>
        <xdr:cNvPr id="251" name="直線コネクタ 250"/>
        <xdr:cNvCxnSpPr/>
      </xdr:nvCxnSpPr>
      <xdr:spPr>
        <a:xfrm>
          <a:off x="15671800" y="997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81280</xdr:rowOff>
    </xdr:to>
    <xdr:cxnSp macro="">
      <xdr:nvCxnSpPr>
        <xdr:cNvPr id="254" name="直線コネクタ 253"/>
        <xdr:cNvCxnSpPr/>
      </xdr:nvCxnSpPr>
      <xdr:spPr>
        <a:xfrm flipV="1">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81280</xdr:rowOff>
    </xdr:to>
    <xdr:cxnSp macro="">
      <xdr:nvCxnSpPr>
        <xdr:cNvPr id="257" name="直線コネクタ 256"/>
        <xdr:cNvCxnSpPr/>
      </xdr:nvCxnSpPr>
      <xdr:spPr>
        <a:xfrm>
          <a:off x="13893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81280</xdr:rowOff>
    </xdr:to>
    <xdr:cxnSp macro="">
      <xdr:nvCxnSpPr>
        <xdr:cNvPr id="260" name="直線コネクタ 259"/>
        <xdr:cNvCxnSpPr/>
      </xdr:nvCxnSpPr>
      <xdr:spPr>
        <a:xfrm flipV="1">
          <a:off x="13004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62" name="テキスト ボックス 26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70" name="円/楕円 269"/>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71"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8" name="円/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本区は、私立幼稚園児等保護者負担軽減補助や保育ママ助成、中小企業への利子補給・信用保証料補助等の独自事業が多く、</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２３区のなかでも指標が高</a:t>
          </a:r>
          <a:r>
            <a:rPr kumimoji="1" lang="ja-JP" altLang="en-US" sz="1100">
              <a:solidFill>
                <a:schemeClr val="dk1"/>
              </a:solidFill>
              <a:effectLst/>
              <a:latin typeface="+mn-lt"/>
              <a:ea typeface="+mn-ea"/>
              <a:cs typeface="+mn-cs"/>
            </a:rPr>
            <a:t>く、下位に位置していた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位）。</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年度は、清掃一部事務組合負担金</a:t>
          </a:r>
          <a:r>
            <a:rPr kumimoji="1" lang="ja-JP" altLang="en-US" sz="1100">
              <a:solidFill>
                <a:schemeClr val="dk1"/>
              </a:solidFill>
              <a:effectLst/>
              <a:latin typeface="+mn-lt"/>
              <a:ea typeface="+mn-ea"/>
              <a:cs typeface="+mn-cs"/>
            </a:rPr>
            <a:t>等の減により、</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は約２億円の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69850</xdr:rowOff>
    </xdr:from>
    <xdr:to>
      <xdr:col>24</xdr:col>
      <xdr:colOff>31750</xdr:colOff>
      <xdr:row>37</xdr:row>
      <xdr:rowOff>69850</xdr:rowOff>
    </xdr:to>
    <xdr:cxnSp macro="">
      <xdr:nvCxnSpPr>
        <xdr:cNvPr id="307" name="直線コネクタ 306"/>
        <xdr:cNvCxnSpPr/>
      </xdr:nvCxnSpPr>
      <xdr:spPr>
        <a:xfrm flipV="1">
          <a:off x="16510000" y="589915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41927</xdr:rowOff>
    </xdr:from>
    <xdr:ext cx="762000" cy="259045"/>
    <xdr:sp macro="" textlink="">
      <xdr:nvSpPr>
        <xdr:cNvPr id="308" name="補助費等最小値テキスト"/>
        <xdr:cNvSpPr txBox="1"/>
      </xdr:nvSpPr>
      <xdr:spPr>
        <a:xfrm>
          <a:off x="16598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37</xdr:row>
      <xdr:rowOff>69850</xdr:rowOff>
    </xdr:from>
    <xdr:to>
      <xdr:col>24</xdr:col>
      <xdr:colOff>120650</xdr:colOff>
      <xdr:row>37</xdr:row>
      <xdr:rowOff>69850</xdr:rowOff>
    </xdr:to>
    <xdr:cxnSp macro="">
      <xdr:nvCxnSpPr>
        <xdr:cNvPr id="309" name="直線コネクタ 308"/>
        <xdr:cNvCxnSpPr/>
      </xdr:nvCxnSpPr>
      <xdr:spPr>
        <a:xfrm>
          <a:off x="16421100" y="641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156227</xdr:rowOff>
    </xdr:from>
    <xdr:ext cx="762000" cy="259045"/>
    <xdr:sp macro="" textlink="">
      <xdr:nvSpPr>
        <xdr:cNvPr id="310" name="補助費等最大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69850</xdr:rowOff>
    </xdr:from>
    <xdr:to>
      <xdr:col>24</xdr:col>
      <xdr:colOff>120650</xdr:colOff>
      <xdr:row>34</xdr:row>
      <xdr:rowOff>69850</xdr:rowOff>
    </xdr:to>
    <xdr:cxnSp macro="">
      <xdr:nvCxnSpPr>
        <xdr:cNvPr id="311" name="直線コネクタ 310"/>
        <xdr:cNvCxnSpPr/>
      </xdr:nvCxnSpPr>
      <xdr:spPr>
        <a:xfrm>
          <a:off x="16421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35</xdr:row>
      <xdr:rowOff>165100</xdr:rowOff>
    </xdr:to>
    <xdr:cxnSp macro="">
      <xdr:nvCxnSpPr>
        <xdr:cNvPr id="312" name="直線コネクタ 311"/>
        <xdr:cNvCxnSpPr/>
      </xdr:nvCxnSpPr>
      <xdr:spPr>
        <a:xfrm flipV="1">
          <a:off x="15671800" y="614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86377</xdr:rowOff>
    </xdr:from>
    <xdr:ext cx="762000" cy="259045"/>
    <xdr:sp macro="" textlink="">
      <xdr:nvSpPr>
        <xdr:cNvPr id="313" name="補助費等平均値テキスト"/>
        <xdr:cNvSpPr txBox="1"/>
      </xdr:nvSpPr>
      <xdr:spPr>
        <a:xfrm>
          <a:off x="16598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14" name="フローチャート : 判断 313"/>
        <xdr:cNvSpPr/>
      </xdr:nvSpPr>
      <xdr:spPr>
        <a:xfrm>
          <a:off x="16459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165100</xdr:rowOff>
    </xdr:from>
    <xdr:to>
      <xdr:col>22</xdr:col>
      <xdr:colOff>565150</xdr:colOff>
      <xdr:row>37</xdr:row>
      <xdr:rowOff>127000</xdr:rowOff>
    </xdr:to>
    <xdr:cxnSp macro="">
      <xdr:nvCxnSpPr>
        <xdr:cNvPr id="315" name="直線コネクタ 314"/>
        <xdr:cNvCxnSpPr/>
      </xdr:nvCxnSpPr>
      <xdr:spPr>
        <a:xfrm flipV="1">
          <a:off x="14782800" y="61658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152400</xdr:rowOff>
    </xdr:from>
    <xdr:to>
      <xdr:col>22</xdr:col>
      <xdr:colOff>615950</xdr:colOff>
      <xdr:row>36</xdr:row>
      <xdr:rowOff>82550</xdr:rowOff>
    </xdr:to>
    <xdr:sp macro="" textlink="">
      <xdr:nvSpPr>
        <xdr:cNvPr id="316" name="フローチャート : 判断 315"/>
        <xdr:cNvSpPr/>
      </xdr:nvSpPr>
      <xdr:spPr>
        <a:xfrm>
          <a:off x="15621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67327</xdr:rowOff>
    </xdr:from>
    <xdr:ext cx="736600" cy="259045"/>
    <xdr:sp macro="" textlink="">
      <xdr:nvSpPr>
        <xdr:cNvPr id="317" name="テキスト ボックス 316"/>
        <xdr:cNvSpPr txBox="1"/>
      </xdr:nvSpPr>
      <xdr:spPr>
        <a:xfrm>
          <a:off x="15290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127000</xdr:rowOff>
    </xdr:from>
    <xdr:to>
      <xdr:col>21</xdr:col>
      <xdr:colOff>361950</xdr:colOff>
      <xdr:row>39</xdr:row>
      <xdr:rowOff>12700</xdr:rowOff>
    </xdr:to>
    <xdr:cxnSp macro="">
      <xdr:nvCxnSpPr>
        <xdr:cNvPr id="318" name="直線コネクタ 317"/>
        <xdr:cNvCxnSpPr/>
      </xdr:nvCxnSpPr>
      <xdr:spPr>
        <a:xfrm flipV="1">
          <a:off x="13893800" y="6470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38100</xdr:rowOff>
    </xdr:from>
    <xdr:to>
      <xdr:col>21</xdr:col>
      <xdr:colOff>412750</xdr:colOff>
      <xdr:row>37</xdr:row>
      <xdr:rowOff>139700</xdr:rowOff>
    </xdr:to>
    <xdr:sp macro="" textlink="">
      <xdr:nvSpPr>
        <xdr:cNvPr id="319" name="フローチャート : 判断 318"/>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149877</xdr:rowOff>
    </xdr:from>
    <xdr:ext cx="762000" cy="259045"/>
    <xdr:sp macro="" textlink="">
      <xdr:nvSpPr>
        <xdr:cNvPr id="320" name="テキスト ボックス 319"/>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40</xdr:row>
      <xdr:rowOff>50800</xdr:rowOff>
    </xdr:to>
    <xdr:cxnSp macro="">
      <xdr:nvCxnSpPr>
        <xdr:cNvPr id="321" name="直線コネクタ 320"/>
        <xdr:cNvCxnSpPr/>
      </xdr:nvCxnSpPr>
      <xdr:spPr>
        <a:xfrm flipV="1">
          <a:off x="13004800" y="6699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0</xdr:rowOff>
    </xdr:from>
    <xdr:to>
      <xdr:col>19</xdr:col>
      <xdr:colOff>6350</xdr:colOff>
      <xdr:row>38</xdr:row>
      <xdr:rowOff>101600</xdr:rowOff>
    </xdr:to>
    <xdr:sp macro="" textlink="">
      <xdr:nvSpPr>
        <xdr:cNvPr id="324" name="フローチャート : 判断 323"/>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111777</xdr:rowOff>
    </xdr:from>
    <xdr:ext cx="762000" cy="259045"/>
    <xdr:sp macro="" textlink="">
      <xdr:nvSpPr>
        <xdr:cNvPr id="325" name="テキスト ボックス 324"/>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1" name="円/楕円 330"/>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32"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114300</xdr:rowOff>
    </xdr:from>
    <xdr:to>
      <xdr:col>22</xdr:col>
      <xdr:colOff>615950</xdr:colOff>
      <xdr:row>36</xdr:row>
      <xdr:rowOff>44450</xdr:rowOff>
    </xdr:to>
    <xdr:sp macro="" textlink="">
      <xdr:nvSpPr>
        <xdr:cNvPr id="333" name="円/楕円 332"/>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54627</xdr:rowOff>
    </xdr:from>
    <xdr:ext cx="736600" cy="259045"/>
    <xdr:sp macro="" textlink="">
      <xdr:nvSpPr>
        <xdr:cNvPr id="334" name="テキスト ボックス 333"/>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76200</xdr:rowOff>
    </xdr:from>
    <xdr:to>
      <xdr:col>21</xdr:col>
      <xdr:colOff>412750</xdr:colOff>
      <xdr:row>38</xdr:row>
      <xdr:rowOff>6350</xdr:rowOff>
    </xdr:to>
    <xdr:sp macro="" textlink="">
      <xdr:nvSpPr>
        <xdr:cNvPr id="335" name="円/楕円 334"/>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36" name="テキスト ボックス 335"/>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7" name="円/楕円 336"/>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8" name="テキスト ボックス 337"/>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0</xdr:rowOff>
    </xdr:from>
    <xdr:to>
      <xdr:col>19</xdr:col>
      <xdr:colOff>6350</xdr:colOff>
      <xdr:row>40</xdr:row>
      <xdr:rowOff>101600</xdr:rowOff>
    </xdr:to>
    <xdr:sp macro="" textlink="">
      <xdr:nvSpPr>
        <xdr:cNvPr id="339" name="円/楕円 338"/>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86377</xdr:rowOff>
    </xdr:from>
    <xdr:ext cx="762000" cy="259045"/>
    <xdr:sp macro="" textlink="">
      <xdr:nvSpPr>
        <xdr:cNvPr id="340" name="テキスト ボックス 339"/>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指標は他団体と比較して極めて低いが、平成２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となった。主な要因は、学校</a:t>
          </a:r>
          <a:r>
            <a:rPr kumimoji="1" lang="ja-JP" altLang="en-US" sz="1100">
              <a:solidFill>
                <a:schemeClr val="dk1"/>
              </a:solidFill>
              <a:effectLst/>
              <a:latin typeface="+mn-lt"/>
              <a:ea typeface="+mn-ea"/>
              <a:cs typeface="+mn-cs"/>
            </a:rPr>
            <a:t>改築の進捗による</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の増加から、</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経費も増となったためである。公債</a:t>
          </a:r>
          <a:r>
            <a:rPr kumimoji="1" lang="ja-JP" altLang="ja-JP" sz="1100">
              <a:solidFill>
                <a:schemeClr val="dk1"/>
              </a:solidFill>
              <a:effectLst/>
              <a:latin typeface="+mn-lt"/>
              <a:ea typeface="+mn-ea"/>
              <a:cs typeface="+mn-cs"/>
            </a:rPr>
            <a:t>費が前年度比０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％増）となった一方、歳入</a:t>
          </a:r>
          <a:r>
            <a:rPr kumimoji="1" lang="ja-JP" altLang="en-US" sz="1100">
              <a:solidFill>
                <a:schemeClr val="dk1"/>
              </a:solidFill>
              <a:effectLst/>
              <a:latin typeface="+mn-lt"/>
              <a:ea typeface="+mn-ea"/>
              <a:cs typeface="+mn-cs"/>
            </a:rPr>
            <a:t>（経常的一般財源）</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地方消費税交付金の</a:t>
          </a:r>
          <a:r>
            <a:rPr kumimoji="1" lang="ja-JP" altLang="ja-JP" sz="1100">
              <a:solidFill>
                <a:schemeClr val="dk1"/>
              </a:solidFill>
              <a:effectLst/>
              <a:latin typeface="+mn-lt"/>
              <a:ea typeface="+mn-ea"/>
              <a:cs typeface="+mn-cs"/>
            </a:rPr>
            <a:t>暦の関係による減</a:t>
          </a:r>
          <a:r>
            <a:rPr kumimoji="1" lang="ja-JP" altLang="en-US" sz="1100">
              <a:solidFill>
                <a:schemeClr val="dk1"/>
              </a:solidFill>
              <a:effectLst/>
              <a:latin typeface="+mn-lt"/>
              <a:ea typeface="+mn-ea"/>
              <a:cs typeface="+mn-cs"/>
            </a:rPr>
            <a:t>などから</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４％増）</a:t>
          </a:r>
          <a:r>
            <a:rPr kumimoji="1" lang="ja-JP" altLang="en-US" sz="1100">
              <a:solidFill>
                <a:schemeClr val="dk1"/>
              </a:solidFill>
              <a:effectLst/>
              <a:latin typeface="+mn-lt"/>
              <a:ea typeface="+mn-ea"/>
              <a:cs typeface="+mn-cs"/>
            </a:rPr>
            <a:t>にとどまったため</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の伸びが、歳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の伸びを上回</a:t>
          </a:r>
          <a:r>
            <a:rPr kumimoji="1" lang="ja-JP" altLang="en-US" sz="1100">
              <a:solidFill>
                <a:schemeClr val="dk1"/>
              </a:solidFill>
              <a:effectLst/>
              <a:latin typeface="+mn-lt"/>
              <a:ea typeface="+mn-ea"/>
              <a:cs typeface="+mn-cs"/>
            </a:rPr>
            <a:t>り、指標が上昇した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、小・中学校の改築に伴い指標の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が見込まれる</a:t>
          </a:r>
          <a:r>
            <a:rPr kumimoji="1" lang="ja-JP" altLang="en-US" sz="1100">
              <a:solidFill>
                <a:schemeClr val="dk1"/>
              </a:solidFill>
              <a:effectLst/>
              <a:latin typeface="+mn-lt"/>
              <a:ea typeface="+mn-ea"/>
              <a:cs typeface="+mn-cs"/>
            </a:rPr>
            <a:t>ため、起債の適正管理に努める。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69850</xdr:rowOff>
    </xdr:to>
    <xdr:cxnSp macro="">
      <xdr:nvCxnSpPr>
        <xdr:cNvPr id="370" name="直線コネクタ 369"/>
        <xdr:cNvCxnSpPr/>
      </xdr:nvCxnSpPr>
      <xdr:spPr>
        <a:xfrm>
          <a:off x="3987800" y="12905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1"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69850</xdr:rowOff>
    </xdr:to>
    <xdr:cxnSp macro="">
      <xdr:nvCxnSpPr>
        <xdr:cNvPr id="373" name="直線コネクタ 372"/>
        <xdr:cNvCxnSpPr/>
      </xdr:nvCxnSpPr>
      <xdr:spPr>
        <a:xfrm flipV="1">
          <a:off x="3098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69850</xdr:rowOff>
    </xdr:to>
    <xdr:cxnSp macro="">
      <xdr:nvCxnSpPr>
        <xdr:cNvPr id="376" name="直線コネクタ 375"/>
        <xdr:cNvCxnSpPr/>
      </xdr:nvCxnSpPr>
      <xdr:spPr>
        <a:xfrm>
          <a:off x="2209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92710</xdr:rowOff>
    </xdr:to>
    <xdr:cxnSp macro="">
      <xdr:nvCxnSpPr>
        <xdr:cNvPr id="379" name="直線コネクタ 378"/>
        <xdr:cNvCxnSpPr/>
      </xdr:nvCxnSpPr>
      <xdr:spPr>
        <a:xfrm flipV="1">
          <a:off x="1320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1" name="テキスト ボックス 380"/>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3" name="テキスト ボックス 382"/>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9" name="円/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99077</xdr:rowOff>
    </xdr:from>
    <xdr:ext cx="762000" cy="259045"/>
    <xdr:sp macro="" textlink="">
      <xdr:nvSpPr>
        <xdr:cNvPr id="390" name="公債費該当値テキスト"/>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91" name="円/楕円 390"/>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2" name="テキスト ボックス 391"/>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3" name="円/楕円 392"/>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4" name="テキスト ボックス 393"/>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5" name="円/楕円 394"/>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96" name="テキスト ボックス 395"/>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7" name="円/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となった。主な要因は、</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の伸び（</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％増）が、歳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の伸び（</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％増）を上回ったためである。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地方消費税交付金の暦の関係による減や、市況の影響による利子割・株式等譲渡所得割・配当割の各交付金の減が</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の伸びを抑える形となった。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指標は、類似団体の平均よりも低いものの、少子</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への対応</a:t>
          </a:r>
          <a:r>
            <a:rPr kumimoji="1" lang="ja-JP" altLang="ja-JP" sz="1100">
              <a:solidFill>
                <a:schemeClr val="dk1"/>
              </a:solidFill>
              <a:effectLst/>
              <a:latin typeface="+mn-lt"/>
              <a:ea typeface="+mn-ea"/>
              <a:cs typeface="+mn-cs"/>
            </a:rPr>
            <a:t>による扶助費</a:t>
          </a:r>
          <a:r>
            <a:rPr kumimoji="1" lang="ja-JP" altLang="en-US" sz="1100">
              <a:solidFill>
                <a:schemeClr val="dk1"/>
              </a:solidFill>
              <a:effectLst/>
              <a:latin typeface="+mn-lt"/>
              <a:ea typeface="+mn-ea"/>
              <a:cs typeface="+mn-cs"/>
            </a:rPr>
            <a:t>や各特別会計への繰出金</a:t>
          </a:r>
          <a:r>
            <a:rPr kumimoji="1" lang="ja-JP" altLang="ja-JP" sz="1100">
              <a:solidFill>
                <a:schemeClr val="dk1"/>
              </a:solidFill>
              <a:effectLst/>
              <a:latin typeface="+mn-lt"/>
              <a:ea typeface="+mn-ea"/>
              <a:cs typeface="+mn-cs"/>
            </a:rPr>
            <a:t>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、限られた財源で最大限の区民サービスが実現できるよう、健全財政の堅持に努める。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73661</xdr:rowOff>
    </xdr:to>
    <xdr:cxnSp macro="">
      <xdr:nvCxnSpPr>
        <xdr:cNvPr id="426" name="直線コネクタ 425"/>
        <xdr:cNvCxnSpPr/>
      </xdr:nvCxnSpPr>
      <xdr:spPr>
        <a:xfrm flipV="1">
          <a:off x="16510000" y="126619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45738</xdr:rowOff>
    </xdr:from>
    <xdr:ext cx="762000" cy="259045"/>
    <xdr:sp macro="" textlink="">
      <xdr:nvSpPr>
        <xdr:cNvPr id="42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80</xdr:row>
      <xdr:rowOff>73661</xdr:rowOff>
    </xdr:from>
    <xdr:to>
      <xdr:col>24</xdr:col>
      <xdr:colOff>120650</xdr:colOff>
      <xdr:row>80</xdr:row>
      <xdr:rowOff>73661</xdr:rowOff>
    </xdr:to>
    <xdr:cxnSp macro="">
      <xdr:nvCxnSpPr>
        <xdr:cNvPr id="428" name="直線コネクタ 42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9"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0" name="直線コネクタ 429"/>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81280</xdr:rowOff>
    </xdr:to>
    <xdr:cxnSp macro="">
      <xdr:nvCxnSpPr>
        <xdr:cNvPr id="431" name="直線コネクタ 430"/>
        <xdr:cNvCxnSpPr/>
      </xdr:nvCxnSpPr>
      <xdr:spPr>
        <a:xfrm>
          <a:off x="15671800" y="13073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33" name="フローチャート :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77</xdr:row>
      <xdr:rowOff>100330</xdr:rowOff>
    </xdr:to>
    <xdr:cxnSp macro="">
      <xdr:nvCxnSpPr>
        <xdr:cNvPr id="434" name="直線コネクタ 433"/>
        <xdr:cNvCxnSpPr/>
      </xdr:nvCxnSpPr>
      <xdr:spPr>
        <a:xfrm flipV="1">
          <a:off x="14782800" y="13073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5" name="フローチャート : 判断 434"/>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6" name="テキスト ボックス 435"/>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78</xdr:row>
      <xdr:rowOff>157480</xdr:rowOff>
    </xdr:to>
    <xdr:cxnSp macro="">
      <xdr:nvCxnSpPr>
        <xdr:cNvPr id="437" name="直線コネクタ 436"/>
        <xdr:cNvCxnSpPr/>
      </xdr:nvCxnSpPr>
      <xdr:spPr>
        <a:xfrm flipV="1">
          <a:off x="13893800" y="13301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110489</xdr:rowOff>
    </xdr:from>
    <xdr:to>
      <xdr:col>21</xdr:col>
      <xdr:colOff>412750</xdr:colOff>
      <xdr:row>78</xdr:row>
      <xdr:rowOff>40639</xdr:rowOff>
    </xdr:to>
    <xdr:sp macro="" textlink="">
      <xdr:nvSpPr>
        <xdr:cNvPr id="438" name="フローチャート :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80</xdr:row>
      <xdr:rowOff>157480</xdr:rowOff>
    </xdr:to>
    <xdr:cxnSp macro="">
      <xdr:nvCxnSpPr>
        <xdr:cNvPr id="440" name="直線コネクタ 439"/>
        <xdr:cNvCxnSpPr/>
      </xdr:nvCxnSpPr>
      <xdr:spPr>
        <a:xfrm flipV="1">
          <a:off x="13004800" y="135305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83820</xdr:rowOff>
    </xdr:from>
    <xdr:to>
      <xdr:col>20</xdr:col>
      <xdr:colOff>209550</xdr:colOff>
      <xdr:row>79</xdr:row>
      <xdr:rowOff>13970</xdr:rowOff>
    </xdr:to>
    <xdr:sp macro="" textlink="">
      <xdr:nvSpPr>
        <xdr:cNvPr id="441" name="フローチャート : 判断 440"/>
        <xdr:cNvSpPr/>
      </xdr:nvSpPr>
      <xdr:spPr>
        <a:xfrm>
          <a:off x="13843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24147</xdr:rowOff>
    </xdr:from>
    <xdr:ext cx="762000" cy="259045"/>
    <xdr:sp macro="" textlink="">
      <xdr:nvSpPr>
        <xdr:cNvPr id="442" name="テキスト ボックス 441"/>
        <xdr:cNvSpPr txBox="1"/>
      </xdr:nvSpPr>
      <xdr:spPr>
        <a:xfrm>
          <a:off x="13512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3" name="フローチャート : 判断 442"/>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44" name="テキスト ボックス 443"/>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0" name="円/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52" name="円/楕円 451"/>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53" name="テキスト ボックス 452"/>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4" name="円/楕円 453"/>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55" name="テキスト ボックス 454"/>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56" name="円/楕円 455"/>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7" name="テキスト ボックス 456"/>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106680</xdr:rowOff>
    </xdr:from>
    <xdr:to>
      <xdr:col>19</xdr:col>
      <xdr:colOff>6350</xdr:colOff>
      <xdr:row>81</xdr:row>
      <xdr:rowOff>36830</xdr:rowOff>
    </xdr:to>
    <xdr:sp macro="" textlink="">
      <xdr:nvSpPr>
        <xdr:cNvPr id="458" name="円/楕円 457"/>
        <xdr:cNvSpPr/>
      </xdr:nvSpPr>
      <xdr:spPr>
        <a:xfrm>
          <a:off x="12954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21607</xdr:rowOff>
    </xdr:from>
    <xdr:ext cx="762000" cy="259045"/>
    <xdr:sp macro="" textlink="">
      <xdr:nvSpPr>
        <xdr:cNvPr id="459" name="テキスト ボックス 458"/>
        <xdr:cNvSpPr txBox="1"/>
      </xdr:nvSpPr>
      <xdr:spPr>
        <a:xfrm>
          <a:off x="12623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東京都江戸川区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100078</xdr:rowOff>
    </xdr:from>
    <xdr:ext cx="762000" cy="259045"/>
    <xdr:sp macro="" textlink="">
      <xdr:nvSpPr>
        <xdr:cNvPr id="48" name="人口1人当たり決算額の推移最小値テキスト130"/>
        <xdr:cNvSpPr txBox="1"/>
      </xdr:nvSpPr>
      <xdr:spPr>
        <a:xfrm>
          <a:off x="5740400" y="34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85722</xdr:rowOff>
    </xdr:from>
    <xdr:to>
      <xdr:col>4</xdr:col>
      <xdr:colOff>1117600</xdr:colOff>
      <xdr:row>19</xdr:row>
      <xdr:rowOff>89901</xdr:rowOff>
    </xdr:to>
    <xdr:cxnSp macro="">
      <xdr:nvCxnSpPr>
        <xdr:cNvPr id="52" name="直線コネクタ 51"/>
        <xdr:cNvCxnSpPr/>
      </xdr:nvCxnSpPr>
      <xdr:spPr bwMode="auto">
        <a:xfrm>
          <a:off x="5003800" y="3390897"/>
          <a:ext cx="6477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65339</xdr:rowOff>
    </xdr:from>
    <xdr:ext cx="762000" cy="259045"/>
    <xdr:sp macro="" textlink="">
      <xdr:nvSpPr>
        <xdr:cNvPr id="53" name="人口1人当たり決算額の推移平均値テキスト130"/>
        <xdr:cNvSpPr txBox="1"/>
      </xdr:nvSpPr>
      <xdr:spPr>
        <a:xfrm>
          <a:off x="5740400" y="3027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82848</xdr:rowOff>
    </xdr:from>
    <xdr:to>
      <xdr:col>4</xdr:col>
      <xdr:colOff>469900</xdr:colOff>
      <xdr:row>19</xdr:row>
      <xdr:rowOff>85722</xdr:rowOff>
    </xdr:to>
    <xdr:cxnSp macro="">
      <xdr:nvCxnSpPr>
        <xdr:cNvPr id="55" name="直線コネクタ 54"/>
        <xdr:cNvCxnSpPr/>
      </xdr:nvCxnSpPr>
      <xdr:spPr bwMode="auto">
        <a:xfrm>
          <a:off x="4305300" y="3388023"/>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160371</xdr:rowOff>
    </xdr:from>
    <xdr:ext cx="736600" cy="259045"/>
    <xdr:sp macro="" textlink="">
      <xdr:nvSpPr>
        <xdr:cNvPr id="57" name="テキスト ボックス 56"/>
        <xdr:cNvSpPr txBox="1"/>
      </xdr:nvSpPr>
      <xdr:spPr>
        <a:xfrm>
          <a:off x="4622800" y="29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75935</xdr:rowOff>
    </xdr:from>
    <xdr:to>
      <xdr:col>3</xdr:col>
      <xdr:colOff>904875</xdr:colOff>
      <xdr:row>19</xdr:row>
      <xdr:rowOff>82848</xdr:rowOff>
    </xdr:to>
    <xdr:cxnSp macro="">
      <xdr:nvCxnSpPr>
        <xdr:cNvPr id="58" name="直線コネクタ 57"/>
        <xdr:cNvCxnSpPr/>
      </xdr:nvCxnSpPr>
      <xdr:spPr bwMode="auto">
        <a:xfrm>
          <a:off x="3606800" y="3381110"/>
          <a:ext cx="698500" cy="6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154525</xdr:rowOff>
    </xdr:from>
    <xdr:ext cx="762000" cy="259045"/>
    <xdr:sp macro="" textlink="">
      <xdr:nvSpPr>
        <xdr:cNvPr id="60" name="テキスト ボックス 59"/>
        <xdr:cNvSpPr txBox="1"/>
      </xdr:nvSpPr>
      <xdr:spPr>
        <a:xfrm>
          <a:off x="3924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35440</xdr:rowOff>
    </xdr:from>
    <xdr:to>
      <xdr:col>3</xdr:col>
      <xdr:colOff>206375</xdr:colOff>
      <xdr:row>19</xdr:row>
      <xdr:rowOff>75935</xdr:rowOff>
    </xdr:to>
    <xdr:cxnSp macro="">
      <xdr:nvCxnSpPr>
        <xdr:cNvPr id="61" name="直線コネクタ 60"/>
        <xdr:cNvCxnSpPr/>
      </xdr:nvCxnSpPr>
      <xdr:spPr bwMode="auto">
        <a:xfrm>
          <a:off x="2908300" y="3340615"/>
          <a:ext cx="698500" cy="4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149812</xdr:rowOff>
    </xdr:from>
    <xdr:ext cx="762000" cy="259045"/>
    <xdr:sp macro="" textlink="">
      <xdr:nvSpPr>
        <xdr:cNvPr id="63" name="テキスト ボックス 62"/>
        <xdr:cNvSpPr txBox="1"/>
      </xdr:nvSpPr>
      <xdr:spPr>
        <a:xfrm>
          <a:off x="32258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131665</xdr:rowOff>
    </xdr:from>
    <xdr:ext cx="762000" cy="259045"/>
    <xdr:sp macro="" textlink="">
      <xdr:nvSpPr>
        <xdr:cNvPr id="65" name="テキスト ボックス 64"/>
        <xdr:cNvSpPr txBox="1"/>
      </xdr:nvSpPr>
      <xdr:spPr>
        <a:xfrm>
          <a:off x="25273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39101</xdr:rowOff>
    </xdr:from>
    <xdr:to>
      <xdr:col>5</xdr:col>
      <xdr:colOff>34925</xdr:colOff>
      <xdr:row>19</xdr:row>
      <xdr:rowOff>140701</xdr:rowOff>
    </xdr:to>
    <xdr:sp macro="" textlink="">
      <xdr:nvSpPr>
        <xdr:cNvPr id="71" name="円/楕円 70"/>
        <xdr:cNvSpPr/>
      </xdr:nvSpPr>
      <xdr:spPr bwMode="auto">
        <a:xfrm>
          <a:off x="56007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119128</xdr:rowOff>
    </xdr:from>
    <xdr:ext cx="762000" cy="259045"/>
    <xdr:sp macro="" textlink="">
      <xdr:nvSpPr>
        <xdr:cNvPr id="72" name="人口1人当たり決算額の推移該当値テキスト130"/>
        <xdr:cNvSpPr txBox="1"/>
      </xdr:nvSpPr>
      <xdr:spPr>
        <a:xfrm>
          <a:off x="5740400" y="325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49,783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34922</xdr:rowOff>
    </xdr:from>
    <xdr:to>
      <xdr:col>4</xdr:col>
      <xdr:colOff>520700</xdr:colOff>
      <xdr:row>19</xdr:row>
      <xdr:rowOff>136522</xdr:rowOff>
    </xdr:to>
    <xdr:sp macro="" textlink="">
      <xdr:nvSpPr>
        <xdr:cNvPr id="73" name="円/楕円 72"/>
        <xdr:cNvSpPr/>
      </xdr:nvSpPr>
      <xdr:spPr bwMode="auto">
        <a:xfrm>
          <a:off x="4953000" y="334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121299</xdr:rowOff>
    </xdr:from>
    <xdr:ext cx="736600" cy="259045"/>
    <xdr:sp macro="" textlink="">
      <xdr:nvSpPr>
        <xdr:cNvPr id="74" name="テキスト ボックス 73"/>
        <xdr:cNvSpPr txBox="1"/>
      </xdr:nvSpPr>
      <xdr:spPr>
        <a:xfrm>
          <a:off x="4622800" y="342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32048</xdr:rowOff>
    </xdr:from>
    <xdr:to>
      <xdr:col>3</xdr:col>
      <xdr:colOff>955675</xdr:colOff>
      <xdr:row>19</xdr:row>
      <xdr:rowOff>133648</xdr:rowOff>
    </xdr:to>
    <xdr:sp macro="" textlink="">
      <xdr:nvSpPr>
        <xdr:cNvPr id="75" name="円/楕円 74"/>
        <xdr:cNvSpPr/>
      </xdr:nvSpPr>
      <xdr:spPr bwMode="auto">
        <a:xfrm>
          <a:off x="4254500" y="333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118425</xdr:rowOff>
    </xdr:from>
    <xdr:ext cx="762000" cy="259045"/>
    <xdr:sp macro="" textlink="">
      <xdr:nvSpPr>
        <xdr:cNvPr id="76" name="テキスト ボックス 75"/>
        <xdr:cNvSpPr txBox="1"/>
      </xdr:nvSpPr>
      <xdr:spPr>
        <a:xfrm>
          <a:off x="3924300" y="342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25135</xdr:rowOff>
    </xdr:from>
    <xdr:to>
      <xdr:col>3</xdr:col>
      <xdr:colOff>257175</xdr:colOff>
      <xdr:row>19</xdr:row>
      <xdr:rowOff>126735</xdr:rowOff>
    </xdr:to>
    <xdr:sp macro="" textlink="">
      <xdr:nvSpPr>
        <xdr:cNvPr id="77" name="円/楕円 76"/>
        <xdr:cNvSpPr/>
      </xdr:nvSpPr>
      <xdr:spPr bwMode="auto">
        <a:xfrm>
          <a:off x="3556000" y="333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111512</xdr:rowOff>
    </xdr:from>
    <xdr:ext cx="762000" cy="259045"/>
    <xdr:sp macro="" textlink="">
      <xdr:nvSpPr>
        <xdr:cNvPr id="78" name="テキスト ボックス 77"/>
        <xdr:cNvSpPr txBox="1"/>
      </xdr:nvSpPr>
      <xdr:spPr>
        <a:xfrm>
          <a:off x="3225800" y="34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156090</xdr:rowOff>
    </xdr:from>
    <xdr:to>
      <xdr:col>2</xdr:col>
      <xdr:colOff>692150</xdr:colOff>
      <xdr:row>19</xdr:row>
      <xdr:rowOff>86240</xdr:rowOff>
    </xdr:to>
    <xdr:sp macro="" textlink="">
      <xdr:nvSpPr>
        <xdr:cNvPr id="79" name="円/楕円 78"/>
        <xdr:cNvSpPr/>
      </xdr:nvSpPr>
      <xdr:spPr bwMode="auto">
        <a:xfrm>
          <a:off x="2857500" y="328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71017</xdr:rowOff>
    </xdr:from>
    <xdr:ext cx="762000" cy="259045"/>
    <xdr:sp macro="" textlink="">
      <xdr:nvSpPr>
        <xdr:cNvPr id="80" name="テキスト ボックス 79"/>
        <xdr:cNvSpPr txBox="1"/>
      </xdr:nvSpPr>
      <xdr:spPr>
        <a:xfrm>
          <a:off x="2527300" y="33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283939</xdr:rowOff>
    </xdr:from>
    <xdr:ext cx="762000" cy="259045"/>
    <xdr:sp macro="" textlink="">
      <xdr:nvSpPr>
        <xdr:cNvPr id="112" name="人口1人当たり決算額の推移最小値テキスト445"/>
        <xdr:cNvSpPr txBox="1"/>
      </xdr:nvSpPr>
      <xdr:spPr>
        <a:xfrm>
          <a:off x="5740400" y="740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266381</xdr:rowOff>
    </xdr:from>
    <xdr:to>
      <xdr:col>4</xdr:col>
      <xdr:colOff>1117600</xdr:colOff>
      <xdr:row>37</xdr:row>
      <xdr:rowOff>273762</xdr:rowOff>
    </xdr:to>
    <xdr:cxnSp macro="">
      <xdr:nvCxnSpPr>
        <xdr:cNvPr id="116" name="直線コネクタ 115"/>
        <xdr:cNvCxnSpPr/>
      </xdr:nvCxnSpPr>
      <xdr:spPr bwMode="auto">
        <a:xfrm>
          <a:off x="5003800" y="7391081"/>
          <a:ext cx="6477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266119</xdr:rowOff>
    </xdr:from>
    <xdr:to>
      <xdr:col>4</xdr:col>
      <xdr:colOff>469900</xdr:colOff>
      <xdr:row>37</xdr:row>
      <xdr:rowOff>266381</xdr:rowOff>
    </xdr:to>
    <xdr:cxnSp macro="">
      <xdr:nvCxnSpPr>
        <xdr:cNvPr id="119" name="直線コネクタ 118"/>
        <xdr:cNvCxnSpPr/>
      </xdr:nvCxnSpPr>
      <xdr:spPr bwMode="auto">
        <a:xfrm>
          <a:off x="4305300" y="7390819"/>
          <a:ext cx="698500" cy="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305869</xdr:rowOff>
    </xdr:from>
    <xdr:ext cx="736600" cy="259045"/>
    <xdr:sp macro="" textlink="">
      <xdr:nvSpPr>
        <xdr:cNvPr id="121" name="テキスト ボックス 120"/>
        <xdr:cNvSpPr txBox="1"/>
      </xdr:nvSpPr>
      <xdr:spPr>
        <a:xfrm>
          <a:off x="4622800" y="657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266119</xdr:rowOff>
    </xdr:from>
    <xdr:to>
      <xdr:col>3</xdr:col>
      <xdr:colOff>904875</xdr:colOff>
      <xdr:row>37</xdr:row>
      <xdr:rowOff>271606</xdr:rowOff>
    </xdr:to>
    <xdr:cxnSp macro="">
      <xdr:nvCxnSpPr>
        <xdr:cNvPr id="122" name="直線コネクタ 121"/>
        <xdr:cNvCxnSpPr/>
      </xdr:nvCxnSpPr>
      <xdr:spPr bwMode="auto">
        <a:xfrm flipV="1">
          <a:off x="3606800" y="7390819"/>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205416</xdr:rowOff>
    </xdr:from>
    <xdr:ext cx="762000" cy="259045"/>
    <xdr:sp macro="" textlink="">
      <xdr:nvSpPr>
        <xdr:cNvPr id="124" name="テキスト ボックス 123"/>
        <xdr:cNvSpPr txBox="1"/>
      </xdr:nvSpPr>
      <xdr:spPr>
        <a:xfrm>
          <a:off x="3924300" y="64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241496</xdr:rowOff>
    </xdr:from>
    <xdr:to>
      <xdr:col>3</xdr:col>
      <xdr:colOff>206375</xdr:colOff>
      <xdr:row>37</xdr:row>
      <xdr:rowOff>271606</xdr:rowOff>
    </xdr:to>
    <xdr:cxnSp macro="">
      <xdr:nvCxnSpPr>
        <xdr:cNvPr id="125" name="直線コネクタ 124"/>
        <xdr:cNvCxnSpPr/>
      </xdr:nvCxnSpPr>
      <xdr:spPr bwMode="auto">
        <a:xfrm>
          <a:off x="2908300" y="7366196"/>
          <a:ext cx="698500" cy="3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161590</xdr:rowOff>
    </xdr:from>
    <xdr:ext cx="762000" cy="259045"/>
    <xdr:sp macro="" textlink="">
      <xdr:nvSpPr>
        <xdr:cNvPr id="127" name="テキスト ボックス 126"/>
        <xdr:cNvSpPr txBox="1"/>
      </xdr:nvSpPr>
      <xdr:spPr>
        <a:xfrm>
          <a:off x="32258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111625</xdr:rowOff>
    </xdr:from>
    <xdr:ext cx="762000" cy="259045"/>
    <xdr:sp macro="" textlink="">
      <xdr:nvSpPr>
        <xdr:cNvPr id="129" name="テキスト ボックス 128"/>
        <xdr:cNvSpPr txBox="1"/>
      </xdr:nvSpPr>
      <xdr:spPr>
        <a:xfrm>
          <a:off x="25273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222962</xdr:rowOff>
    </xdr:from>
    <xdr:to>
      <xdr:col>5</xdr:col>
      <xdr:colOff>34925</xdr:colOff>
      <xdr:row>37</xdr:row>
      <xdr:rowOff>324562</xdr:rowOff>
    </xdr:to>
    <xdr:sp macro="" textlink="">
      <xdr:nvSpPr>
        <xdr:cNvPr id="135" name="円/楕円 134"/>
        <xdr:cNvSpPr/>
      </xdr:nvSpPr>
      <xdr:spPr bwMode="auto">
        <a:xfrm>
          <a:off x="5600700" y="734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131539</xdr:rowOff>
    </xdr:from>
    <xdr:ext cx="762000" cy="259045"/>
    <xdr:sp macro="" textlink="">
      <xdr:nvSpPr>
        <xdr:cNvPr id="136" name="人口1人当たり決算額の推移該当値テキスト445"/>
        <xdr:cNvSpPr txBox="1"/>
      </xdr:nvSpPr>
      <xdr:spPr>
        <a:xfrm>
          <a:off x="5740400" y="72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215581</xdr:rowOff>
    </xdr:from>
    <xdr:to>
      <xdr:col>4</xdr:col>
      <xdr:colOff>520700</xdr:colOff>
      <xdr:row>37</xdr:row>
      <xdr:rowOff>317181</xdr:rowOff>
    </xdr:to>
    <xdr:sp macro="" textlink="">
      <xdr:nvSpPr>
        <xdr:cNvPr id="137" name="円/楕円 136"/>
        <xdr:cNvSpPr/>
      </xdr:nvSpPr>
      <xdr:spPr bwMode="auto">
        <a:xfrm>
          <a:off x="4953000" y="734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301958</xdr:rowOff>
    </xdr:from>
    <xdr:ext cx="736600" cy="259045"/>
    <xdr:sp macro="" textlink="">
      <xdr:nvSpPr>
        <xdr:cNvPr id="138" name="テキスト ボックス 137"/>
        <xdr:cNvSpPr txBox="1"/>
      </xdr:nvSpPr>
      <xdr:spPr>
        <a:xfrm>
          <a:off x="4622800" y="7426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215319</xdr:rowOff>
    </xdr:from>
    <xdr:to>
      <xdr:col>3</xdr:col>
      <xdr:colOff>955675</xdr:colOff>
      <xdr:row>37</xdr:row>
      <xdr:rowOff>316919</xdr:rowOff>
    </xdr:to>
    <xdr:sp macro="" textlink="">
      <xdr:nvSpPr>
        <xdr:cNvPr id="139" name="円/楕円 138"/>
        <xdr:cNvSpPr/>
      </xdr:nvSpPr>
      <xdr:spPr bwMode="auto">
        <a:xfrm>
          <a:off x="4254500" y="734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301696</xdr:rowOff>
    </xdr:from>
    <xdr:ext cx="762000" cy="259045"/>
    <xdr:sp macro="" textlink="">
      <xdr:nvSpPr>
        <xdr:cNvPr id="140" name="テキスト ボックス 139"/>
        <xdr:cNvSpPr txBox="1"/>
      </xdr:nvSpPr>
      <xdr:spPr>
        <a:xfrm>
          <a:off x="3924300" y="742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220806</xdr:rowOff>
    </xdr:from>
    <xdr:to>
      <xdr:col>3</xdr:col>
      <xdr:colOff>257175</xdr:colOff>
      <xdr:row>37</xdr:row>
      <xdr:rowOff>322406</xdr:rowOff>
    </xdr:to>
    <xdr:sp macro="" textlink="">
      <xdr:nvSpPr>
        <xdr:cNvPr id="141" name="円/楕円 140"/>
        <xdr:cNvSpPr/>
      </xdr:nvSpPr>
      <xdr:spPr bwMode="auto">
        <a:xfrm>
          <a:off x="3556000" y="734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307183</xdr:rowOff>
    </xdr:from>
    <xdr:ext cx="762000" cy="259045"/>
    <xdr:sp macro="" textlink="">
      <xdr:nvSpPr>
        <xdr:cNvPr id="142" name="テキスト ボックス 141"/>
        <xdr:cNvSpPr txBox="1"/>
      </xdr:nvSpPr>
      <xdr:spPr>
        <a:xfrm>
          <a:off x="3225800" y="74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190696</xdr:rowOff>
    </xdr:from>
    <xdr:to>
      <xdr:col>2</xdr:col>
      <xdr:colOff>692150</xdr:colOff>
      <xdr:row>37</xdr:row>
      <xdr:rowOff>292296</xdr:rowOff>
    </xdr:to>
    <xdr:sp macro="" textlink="">
      <xdr:nvSpPr>
        <xdr:cNvPr id="143" name="円/楕円 142"/>
        <xdr:cNvSpPr/>
      </xdr:nvSpPr>
      <xdr:spPr bwMode="auto">
        <a:xfrm>
          <a:off x="2857500" y="731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277073</xdr:rowOff>
    </xdr:from>
    <xdr:ext cx="762000" cy="259045"/>
    <xdr:sp macro="" textlink="">
      <xdr:nvSpPr>
        <xdr:cNvPr id="144" name="テキスト ボックス 143"/>
        <xdr:cNvSpPr txBox="1"/>
      </xdr:nvSpPr>
      <xdr:spPr>
        <a:xfrm>
          <a:off x="2527300" y="740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64687</xdr:rowOff>
    </xdr:from>
    <xdr:to>
      <xdr:col>6</xdr:col>
      <xdr:colOff>511175</xdr:colOff>
      <xdr:row>38</xdr:row>
      <xdr:rowOff>76160</xdr:rowOff>
    </xdr:to>
    <xdr:cxnSp macro="">
      <xdr:nvCxnSpPr>
        <xdr:cNvPr id="63" name="直線コネクタ 62"/>
        <xdr:cNvCxnSpPr/>
      </xdr:nvCxnSpPr>
      <xdr:spPr>
        <a:xfrm>
          <a:off x="3797300" y="6579787"/>
          <a:ext cx="8382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40541</xdr:rowOff>
    </xdr:from>
    <xdr:ext cx="534377" cy="259045"/>
    <xdr:sp macro="" textlink="">
      <xdr:nvSpPr>
        <xdr:cNvPr id="64" name="人件費平均値テキスト"/>
        <xdr:cNvSpPr txBox="1"/>
      </xdr:nvSpPr>
      <xdr:spPr>
        <a:xfrm>
          <a:off x="4686300" y="621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56424</xdr:rowOff>
    </xdr:from>
    <xdr:to>
      <xdr:col>5</xdr:col>
      <xdr:colOff>358775</xdr:colOff>
      <xdr:row>38</xdr:row>
      <xdr:rowOff>64687</xdr:rowOff>
    </xdr:to>
    <xdr:cxnSp macro="">
      <xdr:nvCxnSpPr>
        <xdr:cNvPr id="66" name="直線コネクタ 65"/>
        <xdr:cNvCxnSpPr/>
      </xdr:nvCxnSpPr>
      <xdr:spPr>
        <a:xfrm>
          <a:off x="2908300" y="6571524"/>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138186</xdr:rowOff>
    </xdr:from>
    <xdr:ext cx="534377" cy="259045"/>
    <xdr:sp macro="" textlink="">
      <xdr:nvSpPr>
        <xdr:cNvPr id="68" name="テキスト ボックス 67"/>
        <xdr:cNvSpPr txBox="1"/>
      </xdr:nvSpPr>
      <xdr:spPr>
        <a:xfrm>
          <a:off x="3530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41543</xdr:rowOff>
    </xdr:from>
    <xdr:to>
      <xdr:col>4</xdr:col>
      <xdr:colOff>155575</xdr:colOff>
      <xdr:row>38</xdr:row>
      <xdr:rowOff>56424</xdr:rowOff>
    </xdr:to>
    <xdr:cxnSp macro="">
      <xdr:nvCxnSpPr>
        <xdr:cNvPr id="69" name="直線コネクタ 68"/>
        <xdr:cNvCxnSpPr/>
      </xdr:nvCxnSpPr>
      <xdr:spPr>
        <a:xfrm>
          <a:off x="2019300" y="6556643"/>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124372</xdr:rowOff>
    </xdr:from>
    <xdr:ext cx="534377" cy="259045"/>
    <xdr:sp macro="" textlink="">
      <xdr:nvSpPr>
        <xdr:cNvPr id="71" name="テキスト ボックス 70"/>
        <xdr:cNvSpPr txBox="1"/>
      </xdr:nvSpPr>
      <xdr:spPr>
        <a:xfrm>
          <a:off x="2641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28046</xdr:rowOff>
    </xdr:from>
    <xdr:to>
      <xdr:col>2</xdr:col>
      <xdr:colOff>638175</xdr:colOff>
      <xdr:row>38</xdr:row>
      <xdr:rowOff>41543</xdr:rowOff>
    </xdr:to>
    <xdr:cxnSp macro="">
      <xdr:nvCxnSpPr>
        <xdr:cNvPr id="72" name="直線コネクタ 71"/>
        <xdr:cNvCxnSpPr/>
      </xdr:nvCxnSpPr>
      <xdr:spPr>
        <a:xfrm>
          <a:off x="1130300" y="6543146"/>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117231</xdr:rowOff>
    </xdr:from>
    <xdr:ext cx="534377" cy="259045"/>
    <xdr:sp macro="" textlink="">
      <xdr:nvSpPr>
        <xdr:cNvPr id="74" name="テキスト ボックス 73"/>
        <xdr:cNvSpPr txBox="1"/>
      </xdr:nvSpPr>
      <xdr:spPr>
        <a:xfrm>
          <a:off x="1752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92270</xdr:rowOff>
    </xdr:from>
    <xdr:ext cx="534377" cy="259045"/>
    <xdr:sp macro="" textlink="">
      <xdr:nvSpPr>
        <xdr:cNvPr id="76" name="テキスト ボックス 75"/>
        <xdr:cNvSpPr txBox="1"/>
      </xdr:nvSpPr>
      <xdr:spPr>
        <a:xfrm>
          <a:off x="863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25360</xdr:rowOff>
    </xdr:from>
    <xdr:to>
      <xdr:col>6</xdr:col>
      <xdr:colOff>561975</xdr:colOff>
      <xdr:row>38</xdr:row>
      <xdr:rowOff>126960</xdr:rowOff>
    </xdr:to>
    <xdr:sp macro="" textlink="">
      <xdr:nvSpPr>
        <xdr:cNvPr id="82" name="円/楕円 81"/>
        <xdr:cNvSpPr/>
      </xdr:nvSpPr>
      <xdr:spPr>
        <a:xfrm>
          <a:off x="45847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111737</xdr:rowOff>
    </xdr:from>
    <xdr:ext cx="534377" cy="259045"/>
    <xdr:sp macro="" textlink="">
      <xdr:nvSpPr>
        <xdr:cNvPr id="83" name="人件費該当値テキスト"/>
        <xdr:cNvSpPr txBox="1"/>
      </xdr:nvSpPr>
      <xdr:spPr>
        <a:xfrm>
          <a:off x="4686300" y="64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13887</xdr:rowOff>
    </xdr:from>
    <xdr:to>
      <xdr:col>5</xdr:col>
      <xdr:colOff>409575</xdr:colOff>
      <xdr:row>38</xdr:row>
      <xdr:rowOff>115487</xdr:rowOff>
    </xdr:to>
    <xdr:sp macro="" textlink="">
      <xdr:nvSpPr>
        <xdr:cNvPr id="84" name="円/楕円 83"/>
        <xdr:cNvSpPr/>
      </xdr:nvSpPr>
      <xdr:spPr>
        <a:xfrm>
          <a:off x="3746500" y="65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106614</xdr:rowOff>
    </xdr:from>
    <xdr:ext cx="534377" cy="259045"/>
    <xdr:sp macro="" textlink="">
      <xdr:nvSpPr>
        <xdr:cNvPr id="85" name="テキスト ボックス 84"/>
        <xdr:cNvSpPr txBox="1"/>
      </xdr:nvSpPr>
      <xdr:spPr>
        <a:xfrm>
          <a:off x="3530111" y="66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5624</xdr:rowOff>
    </xdr:from>
    <xdr:to>
      <xdr:col>4</xdr:col>
      <xdr:colOff>206375</xdr:colOff>
      <xdr:row>38</xdr:row>
      <xdr:rowOff>107224</xdr:rowOff>
    </xdr:to>
    <xdr:sp macro="" textlink="">
      <xdr:nvSpPr>
        <xdr:cNvPr id="86" name="円/楕円 85"/>
        <xdr:cNvSpPr/>
      </xdr:nvSpPr>
      <xdr:spPr>
        <a:xfrm>
          <a:off x="2857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98351</xdr:rowOff>
    </xdr:from>
    <xdr:ext cx="534377" cy="259045"/>
    <xdr:sp macro="" textlink="">
      <xdr:nvSpPr>
        <xdr:cNvPr id="87" name="テキスト ボックス 86"/>
        <xdr:cNvSpPr txBox="1"/>
      </xdr:nvSpPr>
      <xdr:spPr>
        <a:xfrm>
          <a:off x="2641111" y="661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162193</xdr:rowOff>
    </xdr:from>
    <xdr:to>
      <xdr:col>3</xdr:col>
      <xdr:colOff>3175</xdr:colOff>
      <xdr:row>38</xdr:row>
      <xdr:rowOff>92343</xdr:rowOff>
    </xdr:to>
    <xdr:sp macro="" textlink="">
      <xdr:nvSpPr>
        <xdr:cNvPr id="88" name="円/楕円 87"/>
        <xdr:cNvSpPr/>
      </xdr:nvSpPr>
      <xdr:spPr>
        <a:xfrm>
          <a:off x="1968500" y="65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83470</xdr:rowOff>
    </xdr:from>
    <xdr:ext cx="534377" cy="259045"/>
    <xdr:sp macro="" textlink="">
      <xdr:nvSpPr>
        <xdr:cNvPr id="89" name="テキスト ボックス 88"/>
        <xdr:cNvSpPr txBox="1"/>
      </xdr:nvSpPr>
      <xdr:spPr>
        <a:xfrm>
          <a:off x="1752111" y="65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148695</xdr:rowOff>
    </xdr:from>
    <xdr:to>
      <xdr:col>1</xdr:col>
      <xdr:colOff>485775</xdr:colOff>
      <xdr:row>38</xdr:row>
      <xdr:rowOff>78845</xdr:rowOff>
    </xdr:to>
    <xdr:sp macro="" textlink="">
      <xdr:nvSpPr>
        <xdr:cNvPr id="90" name="円/楕円 89"/>
        <xdr:cNvSpPr/>
      </xdr:nvSpPr>
      <xdr:spPr>
        <a:xfrm>
          <a:off x="1079500" y="6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69973</xdr:rowOff>
    </xdr:from>
    <xdr:ext cx="534377" cy="259045"/>
    <xdr:sp macro="" textlink="">
      <xdr:nvSpPr>
        <xdr:cNvPr id="91" name="テキスト ボックス 90"/>
        <xdr:cNvSpPr txBox="1"/>
      </xdr:nvSpPr>
      <xdr:spPr>
        <a:xfrm>
          <a:off x="863111" y="65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28067</xdr:rowOff>
    </xdr:from>
    <xdr:to>
      <xdr:col>6</xdr:col>
      <xdr:colOff>511175</xdr:colOff>
      <xdr:row>58</xdr:row>
      <xdr:rowOff>30962</xdr:rowOff>
    </xdr:to>
    <xdr:cxnSp macro="">
      <xdr:nvCxnSpPr>
        <xdr:cNvPr id="123" name="直線コネクタ 122"/>
        <xdr:cNvCxnSpPr/>
      </xdr:nvCxnSpPr>
      <xdr:spPr>
        <a:xfrm flipV="1">
          <a:off x="3797300" y="9972167"/>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30962</xdr:rowOff>
    </xdr:from>
    <xdr:to>
      <xdr:col>5</xdr:col>
      <xdr:colOff>358775</xdr:colOff>
      <xdr:row>58</xdr:row>
      <xdr:rowOff>38452</xdr:rowOff>
    </xdr:to>
    <xdr:cxnSp macro="">
      <xdr:nvCxnSpPr>
        <xdr:cNvPr id="126" name="直線コネクタ 125"/>
        <xdr:cNvCxnSpPr/>
      </xdr:nvCxnSpPr>
      <xdr:spPr>
        <a:xfrm flipV="1">
          <a:off x="2908300" y="9975062"/>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38452</xdr:rowOff>
    </xdr:from>
    <xdr:to>
      <xdr:col>4</xdr:col>
      <xdr:colOff>155575</xdr:colOff>
      <xdr:row>58</xdr:row>
      <xdr:rowOff>58340</xdr:rowOff>
    </xdr:to>
    <xdr:cxnSp macro="">
      <xdr:nvCxnSpPr>
        <xdr:cNvPr id="129" name="直線コネクタ 128"/>
        <xdr:cNvCxnSpPr/>
      </xdr:nvCxnSpPr>
      <xdr:spPr>
        <a:xfrm flipV="1">
          <a:off x="2019300" y="998255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58340</xdr:rowOff>
    </xdr:from>
    <xdr:to>
      <xdr:col>2</xdr:col>
      <xdr:colOff>638175</xdr:colOff>
      <xdr:row>58</xdr:row>
      <xdr:rowOff>61214</xdr:rowOff>
    </xdr:to>
    <xdr:cxnSp macro="">
      <xdr:nvCxnSpPr>
        <xdr:cNvPr id="132" name="直線コネクタ 131"/>
        <xdr:cNvCxnSpPr/>
      </xdr:nvCxnSpPr>
      <xdr:spPr>
        <a:xfrm flipV="1">
          <a:off x="1130300" y="1000244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148717</xdr:rowOff>
    </xdr:from>
    <xdr:to>
      <xdr:col>6</xdr:col>
      <xdr:colOff>561975</xdr:colOff>
      <xdr:row>58</xdr:row>
      <xdr:rowOff>78867</xdr:rowOff>
    </xdr:to>
    <xdr:sp macro="" textlink="">
      <xdr:nvSpPr>
        <xdr:cNvPr id="142" name="円/楕円 141"/>
        <xdr:cNvSpPr/>
      </xdr:nvSpPr>
      <xdr:spPr>
        <a:xfrm>
          <a:off x="4584700" y="9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63644</xdr:rowOff>
    </xdr:from>
    <xdr:ext cx="534377" cy="259045"/>
    <xdr:sp macro="" textlink="">
      <xdr:nvSpPr>
        <xdr:cNvPr id="143" name="物件費該当値テキスト"/>
        <xdr:cNvSpPr txBox="1"/>
      </xdr:nvSpPr>
      <xdr:spPr>
        <a:xfrm>
          <a:off x="4686300" y="9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151612</xdr:rowOff>
    </xdr:from>
    <xdr:to>
      <xdr:col>5</xdr:col>
      <xdr:colOff>409575</xdr:colOff>
      <xdr:row>58</xdr:row>
      <xdr:rowOff>81762</xdr:rowOff>
    </xdr:to>
    <xdr:sp macro="" textlink="">
      <xdr:nvSpPr>
        <xdr:cNvPr id="144" name="円/楕円 143"/>
        <xdr:cNvSpPr/>
      </xdr:nvSpPr>
      <xdr:spPr>
        <a:xfrm>
          <a:off x="3746500" y="9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72889</xdr:rowOff>
    </xdr:from>
    <xdr:ext cx="534377" cy="259045"/>
    <xdr:sp macro="" textlink="">
      <xdr:nvSpPr>
        <xdr:cNvPr id="145" name="テキスト ボックス 144"/>
        <xdr:cNvSpPr txBox="1"/>
      </xdr:nvSpPr>
      <xdr:spPr>
        <a:xfrm>
          <a:off x="3530111" y="100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159102</xdr:rowOff>
    </xdr:from>
    <xdr:to>
      <xdr:col>4</xdr:col>
      <xdr:colOff>206375</xdr:colOff>
      <xdr:row>58</xdr:row>
      <xdr:rowOff>89252</xdr:rowOff>
    </xdr:to>
    <xdr:sp macro="" textlink="">
      <xdr:nvSpPr>
        <xdr:cNvPr id="146" name="円/楕円 145"/>
        <xdr:cNvSpPr/>
      </xdr:nvSpPr>
      <xdr:spPr>
        <a:xfrm>
          <a:off x="2857500" y="99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80379</xdr:rowOff>
    </xdr:from>
    <xdr:ext cx="534377" cy="259045"/>
    <xdr:sp macro="" textlink="">
      <xdr:nvSpPr>
        <xdr:cNvPr id="147" name="テキスト ボックス 146"/>
        <xdr:cNvSpPr txBox="1"/>
      </xdr:nvSpPr>
      <xdr:spPr>
        <a:xfrm>
          <a:off x="2641111" y="100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7540</xdr:rowOff>
    </xdr:from>
    <xdr:to>
      <xdr:col>3</xdr:col>
      <xdr:colOff>3175</xdr:colOff>
      <xdr:row>58</xdr:row>
      <xdr:rowOff>109140</xdr:rowOff>
    </xdr:to>
    <xdr:sp macro="" textlink="">
      <xdr:nvSpPr>
        <xdr:cNvPr id="148" name="円/楕円 147"/>
        <xdr:cNvSpPr/>
      </xdr:nvSpPr>
      <xdr:spPr>
        <a:xfrm>
          <a:off x="1968500" y="99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100267</xdr:rowOff>
    </xdr:from>
    <xdr:ext cx="534377" cy="259045"/>
    <xdr:sp macro="" textlink="">
      <xdr:nvSpPr>
        <xdr:cNvPr id="149" name="テキスト ボックス 148"/>
        <xdr:cNvSpPr txBox="1"/>
      </xdr:nvSpPr>
      <xdr:spPr>
        <a:xfrm>
          <a:off x="1752111" y="100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10414</xdr:rowOff>
    </xdr:from>
    <xdr:to>
      <xdr:col>1</xdr:col>
      <xdr:colOff>485775</xdr:colOff>
      <xdr:row>58</xdr:row>
      <xdr:rowOff>112014</xdr:rowOff>
    </xdr:to>
    <xdr:sp macro="" textlink="">
      <xdr:nvSpPr>
        <xdr:cNvPr id="150" name="円/楕円 149"/>
        <xdr:cNvSpPr/>
      </xdr:nvSpPr>
      <xdr:spPr>
        <a:xfrm>
          <a:off x="1079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103141</xdr:rowOff>
    </xdr:from>
    <xdr:ext cx="534377" cy="259045"/>
    <xdr:sp macro="" textlink="">
      <xdr:nvSpPr>
        <xdr:cNvPr id="151" name="テキスト ボックス 150"/>
        <xdr:cNvSpPr txBox="1"/>
      </xdr:nvSpPr>
      <xdr:spPr>
        <a:xfrm>
          <a:off x="863111" y="1004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19304</xdr:rowOff>
    </xdr:from>
    <xdr:to>
      <xdr:col>6</xdr:col>
      <xdr:colOff>511175</xdr:colOff>
      <xdr:row>75</xdr:row>
      <xdr:rowOff>83094</xdr:rowOff>
    </xdr:to>
    <xdr:cxnSp macro="">
      <xdr:nvCxnSpPr>
        <xdr:cNvPr id="182" name="直線コネクタ 181"/>
        <xdr:cNvCxnSpPr/>
      </xdr:nvCxnSpPr>
      <xdr:spPr>
        <a:xfrm flipV="1">
          <a:off x="3797300" y="12878054"/>
          <a:ext cx="8382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83094</xdr:rowOff>
    </xdr:from>
    <xdr:to>
      <xdr:col>5</xdr:col>
      <xdr:colOff>358775</xdr:colOff>
      <xdr:row>75</xdr:row>
      <xdr:rowOff>103124</xdr:rowOff>
    </xdr:to>
    <xdr:cxnSp macro="">
      <xdr:nvCxnSpPr>
        <xdr:cNvPr id="185" name="直線コネクタ 184"/>
        <xdr:cNvCxnSpPr/>
      </xdr:nvCxnSpPr>
      <xdr:spPr>
        <a:xfrm flipV="1">
          <a:off x="2908300" y="12941844"/>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103124</xdr:rowOff>
    </xdr:from>
    <xdr:to>
      <xdr:col>4</xdr:col>
      <xdr:colOff>155575</xdr:colOff>
      <xdr:row>75</xdr:row>
      <xdr:rowOff>170072</xdr:rowOff>
    </xdr:to>
    <xdr:cxnSp macro="">
      <xdr:nvCxnSpPr>
        <xdr:cNvPr id="188" name="直線コネクタ 187"/>
        <xdr:cNvCxnSpPr/>
      </xdr:nvCxnSpPr>
      <xdr:spPr>
        <a:xfrm flipV="1">
          <a:off x="2019300" y="129618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163649</xdr:rowOff>
    </xdr:from>
    <xdr:to>
      <xdr:col>2</xdr:col>
      <xdr:colOff>638175</xdr:colOff>
      <xdr:row>75</xdr:row>
      <xdr:rowOff>170072</xdr:rowOff>
    </xdr:to>
    <xdr:cxnSp macro="">
      <xdr:nvCxnSpPr>
        <xdr:cNvPr id="191" name="直線コネクタ 190"/>
        <xdr:cNvCxnSpPr/>
      </xdr:nvCxnSpPr>
      <xdr:spPr>
        <a:xfrm>
          <a:off x="1130300" y="13022399"/>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139954</xdr:rowOff>
    </xdr:from>
    <xdr:to>
      <xdr:col>6</xdr:col>
      <xdr:colOff>561975</xdr:colOff>
      <xdr:row>75</xdr:row>
      <xdr:rowOff>70104</xdr:rowOff>
    </xdr:to>
    <xdr:sp macro="" textlink="">
      <xdr:nvSpPr>
        <xdr:cNvPr id="201" name="円/楕円 200"/>
        <xdr:cNvSpPr/>
      </xdr:nvSpPr>
      <xdr:spPr>
        <a:xfrm>
          <a:off x="4584700" y="128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162831</xdr:rowOff>
    </xdr:from>
    <xdr:ext cx="469744" cy="259045"/>
    <xdr:sp macro="" textlink="">
      <xdr:nvSpPr>
        <xdr:cNvPr id="202" name="維持補修費該当値テキスト"/>
        <xdr:cNvSpPr txBox="1"/>
      </xdr:nvSpPr>
      <xdr:spPr>
        <a:xfrm>
          <a:off x="4686300" y="126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32294</xdr:rowOff>
    </xdr:from>
    <xdr:to>
      <xdr:col>5</xdr:col>
      <xdr:colOff>409575</xdr:colOff>
      <xdr:row>75</xdr:row>
      <xdr:rowOff>133894</xdr:rowOff>
    </xdr:to>
    <xdr:sp macro="" textlink="">
      <xdr:nvSpPr>
        <xdr:cNvPr id="203" name="円/楕円 202"/>
        <xdr:cNvSpPr/>
      </xdr:nvSpPr>
      <xdr:spPr>
        <a:xfrm>
          <a:off x="3746500" y="12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150421</xdr:rowOff>
    </xdr:from>
    <xdr:ext cx="469744" cy="259045"/>
    <xdr:sp macro="" textlink="">
      <xdr:nvSpPr>
        <xdr:cNvPr id="204" name="テキスト ボックス 203"/>
        <xdr:cNvSpPr txBox="1"/>
      </xdr:nvSpPr>
      <xdr:spPr>
        <a:xfrm>
          <a:off x="3562427" y="1266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52324</xdr:rowOff>
    </xdr:from>
    <xdr:to>
      <xdr:col>4</xdr:col>
      <xdr:colOff>206375</xdr:colOff>
      <xdr:row>75</xdr:row>
      <xdr:rowOff>153924</xdr:rowOff>
    </xdr:to>
    <xdr:sp macro="" textlink="">
      <xdr:nvSpPr>
        <xdr:cNvPr id="205" name="円/楕円 204"/>
        <xdr:cNvSpPr/>
      </xdr:nvSpPr>
      <xdr:spPr>
        <a:xfrm>
          <a:off x="2857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170451</xdr:rowOff>
    </xdr:from>
    <xdr:ext cx="469744" cy="259045"/>
    <xdr:sp macro="" textlink="">
      <xdr:nvSpPr>
        <xdr:cNvPr id="206" name="テキスト ボックス 205"/>
        <xdr:cNvSpPr txBox="1"/>
      </xdr:nvSpPr>
      <xdr:spPr>
        <a:xfrm>
          <a:off x="2673427" y="126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119271</xdr:rowOff>
    </xdr:from>
    <xdr:to>
      <xdr:col>3</xdr:col>
      <xdr:colOff>3175</xdr:colOff>
      <xdr:row>76</xdr:row>
      <xdr:rowOff>49420</xdr:rowOff>
    </xdr:to>
    <xdr:sp macro="" textlink="">
      <xdr:nvSpPr>
        <xdr:cNvPr id="207" name="円/楕円 206"/>
        <xdr:cNvSpPr/>
      </xdr:nvSpPr>
      <xdr:spPr>
        <a:xfrm>
          <a:off x="1968500" y="129780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65948</xdr:rowOff>
    </xdr:from>
    <xdr:ext cx="469744" cy="259045"/>
    <xdr:sp macro="" textlink="">
      <xdr:nvSpPr>
        <xdr:cNvPr id="208" name="テキスト ボックス 207"/>
        <xdr:cNvSpPr txBox="1"/>
      </xdr:nvSpPr>
      <xdr:spPr>
        <a:xfrm>
          <a:off x="1784427" y="1275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112849</xdr:rowOff>
    </xdr:from>
    <xdr:to>
      <xdr:col>1</xdr:col>
      <xdr:colOff>485775</xdr:colOff>
      <xdr:row>76</xdr:row>
      <xdr:rowOff>42999</xdr:rowOff>
    </xdr:to>
    <xdr:sp macro="" textlink="">
      <xdr:nvSpPr>
        <xdr:cNvPr id="209" name="円/楕円 208"/>
        <xdr:cNvSpPr/>
      </xdr:nvSpPr>
      <xdr:spPr>
        <a:xfrm>
          <a:off x="1079500" y="129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59526</xdr:rowOff>
    </xdr:from>
    <xdr:ext cx="469744" cy="259045"/>
    <xdr:sp macro="" textlink="">
      <xdr:nvSpPr>
        <xdr:cNvPr id="210" name="テキスト ボックス 209"/>
        <xdr:cNvSpPr txBox="1"/>
      </xdr:nvSpPr>
      <xdr:spPr>
        <a:xfrm>
          <a:off x="895427" y="127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116906</xdr:rowOff>
    </xdr:from>
    <xdr:to>
      <xdr:col>6</xdr:col>
      <xdr:colOff>511175</xdr:colOff>
      <xdr:row>94</xdr:row>
      <xdr:rowOff>158984</xdr:rowOff>
    </xdr:to>
    <xdr:cxnSp macro="">
      <xdr:nvCxnSpPr>
        <xdr:cNvPr id="242" name="直線コネクタ 241"/>
        <xdr:cNvCxnSpPr/>
      </xdr:nvCxnSpPr>
      <xdr:spPr>
        <a:xfrm flipV="1">
          <a:off x="3797300" y="16233206"/>
          <a:ext cx="8382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158984</xdr:rowOff>
    </xdr:from>
    <xdr:to>
      <xdr:col>5</xdr:col>
      <xdr:colOff>358775</xdr:colOff>
      <xdr:row>95</xdr:row>
      <xdr:rowOff>60556</xdr:rowOff>
    </xdr:to>
    <xdr:cxnSp macro="">
      <xdr:nvCxnSpPr>
        <xdr:cNvPr id="245" name="直線コネクタ 244"/>
        <xdr:cNvCxnSpPr/>
      </xdr:nvCxnSpPr>
      <xdr:spPr>
        <a:xfrm flipV="1">
          <a:off x="2908300" y="16275284"/>
          <a:ext cx="889000" cy="7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60556</xdr:rowOff>
    </xdr:from>
    <xdr:to>
      <xdr:col>4</xdr:col>
      <xdr:colOff>155575</xdr:colOff>
      <xdr:row>95</xdr:row>
      <xdr:rowOff>111043</xdr:rowOff>
    </xdr:to>
    <xdr:cxnSp macro="">
      <xdr:nvCxnSpPr>
        <xdr:cNvPr id="248" name="直線コネクタ 247"/>
        <xdr:cNvCxnSpPr/>
      </xdr:nvCxnSpPr>
      <xdr:spPr>
        <a:xfrm flipV="1">
          <a:off x="2019300" y="16348306"/>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111043</xdr:rowOff>
    </xdr:from>
    <xdr:to>
      <xdr:col>2</xdr:col>
      <xdr:colOff>638175</xdr:colOff>
      <xdr:row>95</xdr:row>
      <xdr:rowOff>113967</xdr:rowOff>
    </xdr:to>
    <xdr:cxnSp macro="">
      <xdr:nvCxnSpPr>
        <xdr:cNvPr id="251" name="直線コネクタ 250"/>
        <xdr:cNvCxnSpPr/>
      </xdr:nvCxnSpPr>
      <xdr:spPr>
        <a:xfrm flipV="1">
          <a:off x="1130300" y="16398793"/>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66106</xdr:rowOff>
    </xdr:from>
    <xdr:to>
      <xdr:col>6</xdr:col>
      <xdr:colOff>561975</xdr:colOff>
      <xdr:row>94</xdr:row>
      <xdr:rowOff>167706</xdr:rowOff>
    </xdr:to>
    <xdr:sp macro="" textlink="">
      <xdr:nvSpPr>
        <xdr:cNvPr id="261" name="円/楕円 260"/>
        <xdr:cNvSpPr/>
      </xdr:nvSpPr>
      <xdr:spPr>
        <a:xfrm>
          <a:off x="4584700" y="16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88983</xdr:rowOff>
    </xdr:from>
    <xdr:ext cx="599010" cy="259045"/>
    <xdr:sp macro="" textlink="">
      <xdr:nvSpPr>
        <xdr:cNvPr id="262" name="扶助費該当値テキスト"/>
        <xdr:cNvSpPr txBox="1"/>
      </xdr:nvSpPr>
      <xdr:spPr>
        <a:xfrm>
          <a:off x="4686300" y="1603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131,396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108184</xdr:rowOff>
    </xdr:from>
    <xdr:to>
      <xdr:col>5</xdr:col>
      <xdr:colOff>409575</xdr:colOff>
      <xdr:row>95</xdr:row>
      <xdr:rowOff>38334</xdr:rowOff>
    </xdr:to>
    <xdr:sp macro="" textlink="">
      <xdr:nvSpPr>
        <xdr:cNvPr id="263" name="円/楕円 262"/>
        <xdr:cNvSpPr/>
      </xdr:nvSpPr>
      <xdr:spPr>
        <a:xfrm>
          <a:off x="3746500" y="16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54861</xdr:rowOff>
    </xdr:from>
    <xdr:ext cx="599010" cy="259045"/>
    <xdr:sp macro="" textlink="">
      <xdr:nvSpPr>
        <xdr:cNvPr id="264" name="テキスト ボックス 263"/>
        <xdr:cNvSpPr txBox="1"/>
      </xdr:nvSpPr>
      <xdr:spPr>
        <a:xfrm>
          <a:off x="3497794" y="1599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9756</xdr:rowOff>
    </xdr:from>
    <xdr:to>
      <xdr:col>4</xdr:col>
      <xdr:colOff>206375</xdr:colOff>
      <xdr:row>95</xdr:row>
      <xdr:rowOff>111356</xdr:rowOff>
    </xdr:to>
    <xdr:sp macro="" textlink="">
      <xdr:nvSpPr>
        <xdr:cNvPr id="265" name="円/楕円 264"/>
        <xdr:cNvSpPr/>
      </xdr:nvSpPr>
      <xdr:spPr>
        <a:xfrm>
          <a:off x="2857500" y="162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127883</xdr:rowOff>
    </xdr:from>
    <xdr:ext cx="599010" cy="259045"/>
    <xdr:sp macro="" textlink="">
      <xdr:nvSpPr>
        <xdr:cNvPr id="266" name="テキスト ボックス 265"/>
        <xdr:cNvSpPr txBox="1"/>
      </xdr:nvSpPr>
      <xdr:spPr>
        <a:xfrm>
          <a:off x="2608794" y="1607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60243</xdr:rowOff>
    </xdr:from>
    <xdr:to>
      <xdr:col>3</xdr:col>
      <xdr:colOff>3175</xdr:colOff>
      <xdr:row>95</xdr:row>
      <xdr:rowOff>161843</xdr:rowOff>
    </xdr:to>
    <xdr:sp macro="" textlink="">
      <xdr:nvSpPr>
        <xdr:cNvPr id="267" name="円/楕円 266"/>
        <xdr:cNvSpPr/>
      </xdr:nvSpPr>
      <xdr:spPr>
        <a:xfrm>
          <a:off x="1968500" y="163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6920</xdr:rowOff>
    </xdr:from>
    <xdr:ext cx="599010" cy="259045"/>
    <xdr:sp macro="" textlink="">
      <xdr:nvSpPr>
        <xdr:cNvPr id="268" name="テキスト ボックス 267"/>
        <xdr:cNvSpPr txBox="1"/>
      </xdr:nvSpPr>
      <xdr:spPr>
        <a:xfrm>
          <a:off x="1719794" y="1612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63167</xdr:rowOff>
    </xdr:from>
    <xdr:to>
      <xdr:col>1</xdr:col>
      <xdr:colOff>485775</xdr:colOff>
      <xdr:row>95</xdr:row>
      <xdr:rowOff>164767</xdr:rowOff>
    </xdr:to>
    <xdr:sp macro="" textlink="">
      <xdr:nvSpPr>
        <xdr:cNvPr id="269" name="円/楕円 268"/>
        <xdr:cNvSpPr/>
      </xdr:nvSpPr>
      <xdr:spPr>
        <a:xfrm>
          <a:off x="1079500" y="1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9844</xdr:rowOff>
    </xdr:from>
    <xdr:ext cx="599010" cy="259045"/>
    <xdr:sp macro="" textlink="">
      <xdr:nvSpPr>
        <xdr:cNvPr id="270" name="テキスト ボックス 269"/>
        <xdr:cNvSpPr txBox="1"/>
      </xdr:nvSpPr>
      <xdr:spPr>
        <a:xfrm>
          <a:off x="830794" y="1612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86988</xdr:rowOff>
    </xdr:from>
    <xdr:to>
      <xdr:col>15</xdr:col>
      <xdr:colOff>180975</xdr:colOff>
      <xdr:row>37</xdr:row>
      <xdr:rowOff>92361</xdr:rowOff>
    </xdr:to>
    <xdr:cxnSp macro="">
      <xdr:nvCxnSpPr>
        <xdr:cNvPr id="299" name="直線コネクタ 298"/>
        <xdr:cNvCxnSpPr/>
      </xdr:nvCxnSpPr>
      <xdr:spPr>
        <a:xfrm>
          <a:off x="9639300" y="6430638"/>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811</xdr:rowOff>
    </xdr:from>
    <xdr:ext cx="534377" cy="259045"/>
    <xdr:sp macro="" textlink="">
      <xdr:nvSpPr>
        <xdr:cNvPr id="300" name="補助費等平均値テキスト"/>
        <xdr:cNvSpPr txBox="1"/>
      </xdr:nvSpPr>
      <xdr:spPr>
        <a:xfrm>
          <a:off x="10528300" y="6173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25895</xdr:rowOff>
    </xdr:from>
    <xdr:to>
      <xdr:col>14</xdr:col>
      <xdr:colOff>28575</xdr:colOff>
      <xdr:row>37</xdr:row>
      <xdr:rowOff>86988</xdr:rowOff>
    </xdr:to>
    <xdr:cxnSp macro="">
      <xdr:nvCxnSpPr>
        <xdr:cNvPr id="302" name="直線コネクタ 301"/>
        <xdr:cNvCxnSpPr/>
      </xdr:nvCxnSpPr>
      <xdr:spPr>
        <a:xfrm>
          <a:off x="8750300" y="6369545"/>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4" name="テキスト ボックス 303"/>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160560</xdr:rowOff>
    </xdr:from>
    <xdr:to>
      <xdr:col>12</xdr:col>
      <xdr:colOff>511175</xdr:colOff>
      <xdr:row>37</xdr:row>
      <xdr:rowOff>25895</xdr:rowOff>
    </xdr:to>
    <xdr:cxnSp macro="">
      <xdr:nvCxnSpPr>
        <xdr:cNvPr id="305" name="直線コネクタ 304"/>
        <xdr:cNvCxnSpPr/>
      </xdr:nvCxnSpPr>
      <xdr:spPr>
        <a:xfrm>
          <a:off x="7861300" y="6332760"/>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7" name="テキスト ボックス 306"/>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118802</xdr:rowOff>
    </xdr:from>
    <xdr:to>
      <xdr:col>11</xdr:col>
      <xdr:colOff>307975</xdr:colOff>
      <xdr:row>36</xdr:row>
      <xdr:rowOff>160560</xdr:rowOff>
    </xdr:to>
    <xdr:cxnSp macro="">
      <xdr:nvCxnSpPr>
        <xdr:cNvPr id="308" name="直線コネクタ 307"/>
        <xdr:cNvCxnSpPr/>
      </xdr:nvCxnSpPr>
      <xdr:spPr>
        <a:xfrm>
          <a:off x="6972300" y="6291002"/>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10" name="テキスト ボックス 309"/>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2" name="テキスト ボックス 311"/>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41561</xdr:rowOff>
    </xdr:from>
    <xdr:to>
      <xdr:col>15</xdr:col>
      <xdr:colOff>231775</xdr:colOff>
      <xdr:row>37</xdr:row>
      <xdr:rowOff>143161</xdr:rowOff>
    </xdr:to>
    <xdr:sp macro="" textlink="">
      <xdr:nvSpPr>
        <xdr:cNvPr id="318" name="円/楕円 317"/>
        <xdr:cNvSpPr/>
      </xdr:nvSpPr>
      <xdr:spPr>
        <a:xfrm>
          <a:off x="104267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127938</xdr:rowOff>
    </xdr:from>
    <xdr:ext cx="534377" cy="259045"/>
    <xdr:sp macro="" textlink="">
      <xdr:nvSpPr>
        <xdr:cNvPr id="319" name="補助費等該当値テキスト"/>
        <xdr:cNvSpPr txBox="1"/>
      </xdr:nvSpPr>
      <xdr:spPr>
        <a:xfrm>
          <a:off x="10528300" y="63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36188</xdr:rowOff>
    </xdr:from>
    <xdr:to>
      <xdr:col>14</xdr:col>
      <xdr:colOff>79375</xdr:colOff>
      <xdr:row>37</xdr:row>
      <xdr:rowOff>137788</xdr:rowOff>
    </xdr:to>
    <xdr:sp macro="" textlink="">
      <xdr:nvSpPr>
        <xdr:cNvPr id="320" name="円/楕円 319"/>
        <xdr:cNvSpPr/>
      </xdr:nvSpPr>
      <xdr:spPr>
        <a:xfrm>
          <a:off x="9588500" y="6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128915</xdr:rowOff>
    </xdr:from>
    <xdr:ext cx="534377" cy="259045"/>
    <xdr:sp macro="" textlink="">
      <xdr:nvSpPr>
        <xdr:cNvPr id="321" name="テキスト ボックス 320"/>
        <xdr:cNvSpPr txBox="1"/>
      </xdr:nvSpPr>
      <xdr:spPr>
        <a:xfrm>
          <a:off x="9372111" y="64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146545</xdr:rowOff>
    </xdr:from>
    <xdr:to>
      <xdr:col>12</xdr:col>
      <xdr:colOff>561975</xdr:colOff>
      <xdr:row>37</xdr:row>
      <xdr:rowOff>76695</xdr:rowOff>
    </xdr:to>
    <xdr:sp macro="" textlink="">
      <xdr:nvSpPr>
        <xdr:cNvPr id="322" name="円/楕円 321"/>
        <xdr:cNvSpPr/>
      </xdr:nvSpPr>
      <xdr:spPr>
        <a:xfrm>
          <a:off x="8699500" y="63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67822</xdr:rowOff>
    </xdr:from>
    <xdr:ext cx="534377" cy="259045"/>
    <xdr:sp macro="" textlink="">
      <xdr:nvSpPr>
        <xdr:cNvPr id="323" name="テキスト ボックス 322"/>
        <xdr:cNvSpPr txBox="1"/>
      </xdr:nvSpPr>
      <xdr:spPr>
        <a:xfrm>
          <a:off x="8483111" y="64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109760</xdr:rowOff>
    </xdr:from>
    <xdr:to>
      <xdr:col>11</xdr:col>
      <xdr:colOff>358775</xdr:colOff>
      <xdr:row>37</xdr:row>
      <xdr:rowOff>39910</xdr:rowOff>
    </xdr:to>
    <xdr:sp macro="" textlink="">
      <xdr:nvSpPr>
        <xdr:cNvPr id="324" name="円/楕円 323"/>
        <xdr:cNvSpPr/>
      </xdr:nvSpPr>
      <xdr:spPr>
        <a:xfrm>
          <a:off x="7810500" y="62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31037</xdr:rowOff>
    </xdr:from>
    <xdr:ext cx="534377" cy="259045"/>
    <xdr:sp macro="" textlink="">
      <xdr:nvSpPr>
        <xdr:cNvPr id="325" name="テキスト ボックス 324"/>
        <xdr:cNvSpPr txBox="1"/>
      </xdr:nvSpPr>
      <xdr:spPr>
        <a:xfrm>
          <a:off x="7594111" y="63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68002</xdr:rowOff>
    </xdr:from>
    <xdr:to>
      <xdr:col>10</xdr:col>
      <xdr:colOff>155575</xdr:colOff>
      <xdr:row>36</xdr:row>
      <xdr:rowOff>169602</xdr:rowOff>
    </xdr:to>
    <xdr:sp macro="" textlink="">
      <xdr:nvSpPr>
        <xdr:cNvPr id="326" name="円/楕円 325"/>
        <xdr:cNvSpPr/>
      </xdr:nvSpPr>
      <xdr:spPr>
        <a:xfrm>
          <a:off x="6921500" y="62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14679</xdr:rowOff>
    </xdr:from>
    <xdr:ext cx="534377" cy="259045"/>
    <xdr:sp macro="" textlink="">
      <xdr:nvSpPr>
        <xdr:cNvPr id="327" name="テキスト ボックス 326"/>
        <xdr:cNvSpPr txBox="1"/>
      </xdr:nvSpPr>
      <xdr:spPr>
        <a:xfrm>
          <a:off x="6705111" y="60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48515</xdr:rowOff>
    </xdr:from>
    <xdr:to>
      <xdr:col>15</xdr:col>
      <xdr:colOff>180975</xdr:colOff>
      <xdr:row>58</xdr:row>
      <xdr:rowOff>98696</xdr:rowOff>
    </xdr:to>
    <xdr:cxnSp macro="">
      <xdr:nvCxnSpPr>
        <xdr:cNvPr id="358" name="直線コネクタ 357"/>
        <xdr:cNvCxnSpPr/>
      </xdr:nvCxnSpPr>
      <xdr:spPr>
        <a:xfrm flipV="1">
          <a:off x="9639300" y="9992615"/>
          <a:ext cx="838200" cy="5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61891</xdr:rowOff>
    </xdr:from>
    <xdr:to>
      <xdr:col>14</xdr:col>
      <xdr:colOff>28575</xdr:colOff>
      <xdr:row>58</xdr:row>
      <xdr:rowOff>98696</xdr:rowOff>
    </xdr:to>
    <xdr:cxnSp macro="">
      <xdr:nvCxnSpPr>
        <xdr:cNvPr id="361" name="直線コネクタ 360"/>
        <xdr:cNvCxnSpPr/>
      </xdr:nvCxnSpPr>
      <xdr:spPr>
        <a:xfrm>
          <a:off x="8750300" y="10005991"/>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54080</xdr:rowOff>
    </xdr:from>
    <xdr:to>
      <xdr:col>12</xdr:col>
      <xdr:colOff>511175</xdr:colOff>
      <xdr:row>58</xdr:row>
      <xdr:rowOff>61891</xdr:rowOff>
    </xdr:to>
    <xdr:cxnSp macro="">
      <xdr:nvCxnSpPr>
        <xdr:cNvPr id="364" name="直線コネクタ 363"/>
        <xdr:cNvCxnSpPr/>
      </xdr:nvCxnSpPr>
      <xdr:spPr>
        <a:xfrm>
          <a:off x="7861300" y="999818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54080</xdr:rowOff>
    </xdr:from>
    <xdr:to>
      <xdr:col>11</xdr:col>
      <xdr:colOff>307975</xdr:colOff>
      <xdr:row>58</xdr:row>
      <xdr:rowOff>55529</xdr:rowOff>
    </xdr:to>
    <xdr:cxnSp macro="">
      <xdr:nvCxnSpPr>
        <xdr:cNvPr id="367" name="直線コネクタ 366"/>
        <xdr:cNvCxnSpPr/>
      </xdr:nvCxnSpPr>
      <xdr:spPr>
        <a:xfrm flipV="1">
          <a:off x="6972300" y="9998180"/>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169165</xdr:rowOff>
    </xdr:from>
    <xdr:to>
      <xdr:col>15</xdr:col>
      <xdr:colOff>231775</xdr:colOff>
      <xdr:row>58</xdr:row>
      <xdr:rowOff>99315</xdr:rowOff>
    </xdr:to>
    <xdr:sp macro="" textlink="">
      <xdr:nvSpPr>
        <xdr:cNvPr id="377" name="円/楕円 376"/>
        <xdr:cNvSpPr/>
      </xdr:nvSpPr>
      <xdr:spPr>
        <a:xfrm>
          <a:off x="10426700" y="99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84092</xdr:rowOff>
    </xdr:from>
    <xdr:ext cx="534377" cy="259045"/>
    <xdr:sp macro="" textlink="">
      <xdr:nvSpPr>
        <xdr:cNvPr id="378" name="普通建設事業費該当値テキスト"/>
        <xdr:cNvSpPr txBox="1"/>
      </xdr:nvSpPr>
      <xdr:spPr>
        <a:xfrm>
          <a:off x="10528300" y="98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47896</xdr:rowOff>
    </xdr:from>
    <xdr:to>
      <xdr:col>14</xdr:col>
      <xdr:colOff>79375</xdr:colOff>
      <xdr:row>58</xdr:row>
      <xdr:rowOff>149496</xdr:rowOff>
    </xdr:to>
    <xdr:sp macro="" textlink="">
      <xdr:nvSpPr>
        <xdr:cNvPr id="379" name="円/楕円 378"/>
        <xdr:cNvSpPr/>
      </xdr:nvSpPr>
      <xdr:spPr>
        <a:xfrm>
          <a:off x="9588500" y="99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140623</xdr:rowOff>
    </xdr:from>
    <xdr:ext cx="534377" cy="259045"/>
    <xdr:sp macro="" textlink="">
      <xdr:nvSpPr>
        <xdr:cNvPr id="380" name="テキスト ボックス 379"/>
        <xdr:cNvSpPr txBox="1"/>
      </xdr:nvSpPr>
      <xdr:spPr>
        <a:xfrm>
          <a:off x="9372111" y="1008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11091</xdr:rowOff>
    </xdr:from>
    <xdr:to>
      <xdr:col>12</xdr:col>
      <xdr:colOff>561975</xdr:colOff>
      <xdr:row>58</xdr:row>
      <xdr:rowOff>112691</xdr:rowOff>
    </xdr:to>
    <xdr:sp macro="" textlink="">
      <xdr:nvSpPr>
        <xdr:cNvPr id="381" name="円/楕円 380"/>
        <xdr:cNvSpPr/>
      </xdr:nvSpPr>
      <xdr:spPr>
        <a:xfrm>
          <a:off x="8699500" y="99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103818</xdr:rowOff>
    </xdr:from>
    <xdr:ext cx="534377" cy="259045"/>
    <xdr:sp macro="" textlink="">
      <xdr:nvSpPr>
        <xdr:cNvPr id="382" name="テキスト ボックス 381"/>
        <xdr:cNvSpPr txBox="1"/>
      </xdr:nvSpPr>
      <xdr:spPr>
        <a:xfrm>
          <a:off x="8483111" y="100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3280</xdr:rowOff>
    </xdr:from>
    <xdr:to>
      <xdr:col>11</xdr:col>
      <xdr:colOff>358775</xdr:colOff>
      <xdr:row>58</xdr:row>
      <xdr:rowOff>104880</xdr:rowOff>
    </xdr:to>
    <xdr:sp macro="" textlink="">
      <xdr:nvSpPr>
        <xdr:cNvPr id="383" name="円/楕円 382"/>
        <xdr:cNvSpPr/>
      </xdr:nvSpPr>
      <xdr:spPr>
        <a:xfrm>
          <a:off x="7810500" y="99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96007</xdr:rowOff>
    </xdr:from>
    <xdr:ext cx="534377" cy="259045"/>
    <xdr:sp macro="" textlink="">
      <xdr:nvSpPr>
        <xdr:cNvPr id="384" name="テキスト ボックス 383"/>
        <xdr:cNvSpPr txBox="1"/>
      </xdr:nvSpPr>
      <xdr:spPr>
        <a:xfrm>
          <a:off x="7594111" y="100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4729</xdr:rowOff>
    </xdr:from>
    <xdr:to>
      <xdr:col>10</xdr:col>
      <xdr:colOff>155575</xdr:colOff>
      <xdr:row>58</xdr:row>
      <xdr:rowOff>106329</xdr:rowOff>
    </xdr:to>
    <xdr:sp macro="" textlink="">
      <xdr:nvSpPr>
        <xdr:cNvPr id="385" name="円/楕円 384"/>
        <xdr:cNvSpPr/>
      </xdr:nvSpPr>
      <xdr:spPr>
        <a:xfrm>
          <a:off x="6921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97456</xdr:rowOff>
    </xdr:from>
    <xdr:ext cx="534377" cy="259045"/>
    <xdr:sp macro="" textlink="">
      <xdr:nvSpPr>
        <xdr:cNvPr id="386" name="テキスト ボックス 385"/>
        <xdr:cNvSpPr txBox="1"/>
      </xdr:nvSpPr>
      <xdr:spPr>
        <a:xfrm>
          <a:off x="6705111" y="1004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151228</xdr:rowOff>
    </xdr:from>
    <xdr:to>
      <xdr:col>15</xdr:col>
      <xdr:colOff>180975</xdr:colOff>
      <xdr:row>79</xdr:row>
      <xdr:rowOff>13284</xdr:rowOff>
    </xdr:to>
    <xdr:cxnSp macro="">
      <xdr:nvCxnSpPr>
        <xdr:cNvPr id="417" name="直線コネクタ 416"/>
        <xdr:cNvCxnSpPr/>
      </xdr:nvCxnSpPr>
      <xdr:spPr>
        <a:xfrm>
          <a:off x="9639300" y="13352878"/>
          <a:ext cx="838200" cy="20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8"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78141</xdr:rowOff>
    </xdr:from>
    <xdr:to>
      <xdr:col>14</xdr:col>
      <xdr:colOff>28575</xdr:colOff>
      <xdr:row>77</xdr:row>
      <xdr:rowOff>151228</xdr:rowOff>
    </xdr:to>
    <xdr:cxnSp macro="">
      <xdr:nvCxnSpPr>
        <xdr:cNvPr id="420" name="直線コネクタ 419"/>
        <xdr:cNvCxnSpPr/>
      </xdr:nvCxnSpPr>
      <xdr:spPr>
        <a:xfrm>
          <a:off x="8750300" y="13279791"/>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22" name="テキスト ボックス 421"/>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133934</xdr:rowOff>
    </xdr:from>
    <xdr:to>
      <xdr:col>15</xdr:col>
      <xdr:colOff>231775</xdr:colOff>
      <xdr:row>79</xdr:row>
      <xdr:rowOff>64084</xdr:rowOff>
    </xdr:to>
    <xdr:sp macro="" textlink="">
      <xdr:nvSpPr>
        <xdr:cNvPr id="430" name="円/楕円 429"/>
        <xdr:cNvSpPr/>
      </xdr:nvSpPr>
      <xdr:spPr>
        <a:xfrm>
          <a:off x="104267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48861</xdr:rowOff>
    </xdr:from>
    <xdr:ext cx="469744" cy="259045"/>
    <xdr:sp macro="" textlink="">
      <xdr:nvSpPr>
        <xdr:cNvPr id="431" name="普通建設事業費 （ うち新規整備　）該当値テキスト"/>
        <xdr:cNvSpPr txBox="1"/>
      </xdr:nvSpPr>
      <xdr:spPr>
        <a:xfrm>
          <a:off x="10528300" y="134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100428</xdr:rowOff>
    </xdr:from>
    <xdr:to>
      <xdr:col>14</xdr:col>
      <xdr:colOff>79375</xdr:colOff>
      <xdr:row>78</xdr:row>
      <xdr:rowOff>30578</xdr:rowOff>
    </xdr:to>
    <xdr:sp macro="" textlink="">
      <xdr:nvSpPr>
        <xdr:cNvPr id="432" name="円/楕円 431"/>
        <xdr:cNvSpPr/>
      </xdr:nvSpPr>
      <xdr:spPr>
        <a:xfrm>
          <a:off x="9588500" y="133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21705</xdr:rowOff>
    </xdr:from>
    <xdr:ext cx="469744" cy="259045"/>
    <xdr:sp macro="" textlink="">
      <xdr:nvSpPr>
        <xdr:cNvPr id="433" name="テキスト ボックス 432"/>
        <xdr:cNvSpPr txBox="1"/>
      </xdr:nvSpPr>
      <xdr:spPr>
        <a:xfrm>
          <a:off x="9404427" y="1339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27341</xdr:rowOff>
    </xdr:from>
    <xdr:to>
      <xdr:col>12</xdr:col>
      <xdr:colOff>561975</xdr:colOff>
      <xdr:row>77</xdr:row>
      <xdr:rowOff>128941</xdr:rowOff>
    </xdr:to>
    <xdr:sp macro="" textlink="">
      <xdr:nvSpPr>
        <xdr:cNvPr id="434" name="円/楕円 433"/>
        <xdr:cNvSpPr/>
      </xdr:nvSpPr>
      <xdr:spPr>
        <a:xfrm>
          <a:off x="8699500" y="132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145468</xdr:rowOff>
    </xdr:from>
    <xdr:ext cx="534377" cy="259045"/>
    <xdr:sp macro="" textlink="">
      <xdr:nvSpPr>
        <xdr:cNvPr id="435" name="テキスト ボックス 434"/>
        <xdr:cNvSpPr txBox="1"/>
      </xdr:nvSpPr>
      <xdr:spPr>
        <a:xfrm>
          <a:off x="8483111" y="130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108708</xdr:rowOff>
    </xdr:from>
    <xdr:to>
      <xdr:col>15</xdr:col>
      <xdr:colOff>180975</xdr:colOff>
      <xdr:row>98</xdr:row>
      <xdr:rowOff>146591</xdr:rowOff>
    </xdr:to>
    <xdr:cxnSp macro="">
      <xdr:nvCxnSpPr>
        <xdr:cNvPr id="466" name="直線コネクタ 465"/>
        <xdr:cNvCxnSpPr/>
      </xdr:nvCxnSpPr>
      <xdr:spPr>
        <a:xfrm flipV="1">
          <a:off x="9639300" y="16739358"/>
          <a:ext cx="838200" cy="20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67"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92168</xdr:rowOff>
    </xdr:from>
    <xdr:to>
      <xdr:col>14</xdr:col>
      <xdr:colOff>28575</xdr:colOff>
      <xdr:row>98</xdr:row>
      <xdr:rowOff>146591</xdr:rowOff>
    </xdr:to>
    <xdr:cxnSp macro="">
      <xdr:nvCxnSpPr>
        <xdr:cNvPr id="469" name="直線コネクタ 468"/>
        <xdr:cNvCxnSpPr/>
      </xdr:nvCxnSpPr>
      <xdr:spPr>
        <a:xfrm>
          <a:off x="8750300" y="16894268"/>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57908</xdr:rowOff>
    </xdr:from>
    <xdr:to>
      <xdr:col>15</xdr:col>
      <xdr:colOff>231775</xdr:colOff>
      <xdr:row>97</xdr:row>
      <xdr:rowOff>159508</xdr:rowOff>
    </xdr:to>
    <xdr:sp macro="" textlink="">
      <xdr:nvSpPr>
        <xdr:cNvPr id="479" name="円/楕円 478"/>
        <xdr:cNvSpPr/>
      </xdr:nvSpPr>
      <xdr:spPr>
        <a:xfrm>
          <a:off x="104267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36335</xdr:rowOff>
    </xdr:from>
    <xdr:ext cx="534377" cy="259045"/>
    <xdr:sp macro="" textlink="">
      <xdr:nvSpPr>
        <xdr:cNvPr id="480" name="普通建設事業費 （ うち更新整備　）該当値テキスト"/>
        <xdr:cNvSpPr txBox="1"/>
      </xdr:nvSpPr>
      <xdr:spPr>
        <a:xfrm>
          <a:off x="10528300" y="166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95791</xdr:rowOff>
    </xdr:from>
    <xdr:to>
      <xdr:col>14</xdr:col>
      <xdr:colOff>79375</xdr:colOff>
      <xdr:row>99</xdr:row>
      <xdr:rowOff>25941</xdr:rowOff>
    </xdr:to>
    <xdr:sp macro="" textlink="">
      <xdr:nvSpPr>
        <xdr:cNvPr id="481" name="円/楕円 480"/>
        <xdr:cNvSpPr/>
      </xdr:nvSpPr>
      <xdr:spPr>
        <a:xfrm>
          <a:off x="9588500" y="168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17068</xdr:rowOff>
    </xdr:from>
    <xdr:ext cx="469744" cy="259045"/>
    <xdr:sp macro="" textlink="">
      <xdr:nvSpPr>
        <xdr:cNvPr id="482" name="テキスト ボックス 481"/>
        <xdr:cNvSpPr txBox="1"/>
      </xdr:nvSpPr>
      <xdr:spPr>
        <a:xfrm>
          <a:off x="9404427" y="169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41368</xdr:rowOff>
    </xdr:from>
    <xdr:to>
      <xdr:col>12</xdr:col>
      <xdr:colOff>561975</xdr:colOff>
      <xdr:row>98</xdr:row>
      <xdr:rowOff>142968</xdr:rowOff>
    </xdr:to>
    <xdr:sp macro="" textlink="">
      <xdr:nvSpPr>
        <xdr:cNvPr id="483" name="円/楕円 482"/>
        <xdr:cNvSpPr/>
      </xdr:nvSpPr>
      <xdr:spPr>
        <a:xfrm>
          <a:off x="8699500" y="168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134095</xdr:rowOff>
    </xdr:from>
    <xdr:ext cx="534377" cy="259045"/>
    <xdr:sp macro="" textlink="">
      <xdr:nvSpPr>
        <xdr:cNvPr id="484" name="テキスト ボックス 483"/>
        <xdr:cNvSpPr txBox="1"/>
      </xdr:nvSpPr>
      <xdr:spPr>
        <a:xfrm>
          <a:off x="8483111" y="1693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147320</xdr:rowOff>
    </xdr:from>
    <xdr:to>
      <xdr:col>21</xdr:col>
      <xdr:colOff>161925</xdr:colOff>
      <xdr:row>39</xdr:row>
      <xdr:rowOff>44450</xdr:rowOff>
    </xdr:to>
    <xdr:cxnSp macro="">
      <xdr:nvCxnSpPr>
        <xdr:cNvPr id="519" name="直線コネクタ 518"/>
        <xdr:cNvCxnSpPr/>
      </xdr:nvCxnSpPr>
      <xdr:spPr>
        <a:xfrm>
          <a:off x="13703300" y="597662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147320</xdr:rowOff>
    </xdr:from>
    <xdr:to>
      <xdr:col>19</xdr:col>
      <xdr:colOff>644525</xdr:colOff>
      <xdr:row>36</xdr:row>
      <xdr:rowOff>48260</xdr:rowOff>
    </xdr:to>
    <xdr:cxnSp macro="">
      <xdr:nvCxnSpPr>
        <xdr:cNvPr id="522" name="直線コネクタ 521"/>
        <xdr:cNvCxnSpPr/>
      </xdr:nvCxnSpPr>
      <xdr:spPr>
        <a:xfrm flipV="1">
          <a:off x="12814300" y="5976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78757</xdr:rowOff>
    </xdr:from>
    <xdr:ext cx="313932" cy="259045"/>
    <xdr:sp macro="" textlink="">
      <xdr:nvSpPr>
        <xdr:cNvPr id="524" name="テキスト ボックス 523"/>
        <xdr:cNvSpPr txBox="1"/>
      </xdr:nvSpPr>
      <xdr:spPr>
        <a:xfrm>
          <a:off x="13546333" y="6422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52087</xdr:rowOff>
    </xdr:from>
    <xdr:ext cx="313932" cy="259045"/>
    <xdr:sp macro="" textlink="">
      <xdr:nvSpPr>
        <xdr:cNvPr id="526" name="テキスト ボックス 525"/>
        <xdr:cNvSpPr txBox="1"/>
      </xdr:nvSpPr>
      <xdr:spPr>
        <a:xfrm>
          <a:off x="12657333" y="639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96520</xdr:rowOff>
    </xdr:from>
    <xdr:to>
      <xdr:col>20</xdr:col>
      <xdr:colOff>9525</xdr:colOff>
      <xdr:row>35</xdr:row>
      <xdr:rowOff>26670</xdr:rowOff>
    </xdr:to>
    <xdr:sp macro="" textlink="">
      <xdr:nvSpPr>
        <xdr:cNvPr id="538" name="円/楕円 537"/>
        <xdr:cNvSpPr/>
      </xdr:nvSpPr>
      <xdr:spPr>
        <a:xfrm>
          <a:off x="13652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43197</xdr:rowOff>
    </xdr:from>
    <xdr:ext cx="378565" cy="259045"/>
    <xdr:sp macro="" textlink="">
      <xdr:nvSpPr>
        <xdr:cNvPr id="539" name="テキスト ボックス 538"/>
        <xdr:cNvSpPr txBox="1"/>
      </xdr:nvSpPr>
      <xdr:spPr>
        <a:xfrm>
          <a:off x="13514017" y="570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168910</xdr:rowOff>
    </xdr:from>
    <xdr:to>
      <xdr:col>18</xdr:col>
      <xdr:colOff>492125</xdr:colOff>
      <xdr:row>36</xdr:row>
      <xdr:rowOff>99060</xdr:rowOff>
    </xdr:to>
    <xdr:sp macro="" textlink="">
      <xdr:nvSpPr>
        <xdr:cNvPr id="540" name="円/楕円 539"/>
        <xdr:cNvSpPr/>
      </xdr:nvSpPr>
      <xdr:spPr>
        <a:xfrm>
          <a:off x="12763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34</xdr:row>
      <xdr:rowOff>115587</xdr:rowOff>
    </xdr:from>
    <xdr:ext cx="378565" cy="259045"/>
    <xdr:sp macro="" textlink="">
      <xdr:nvSpPr>
        <xdr:cNvPr id="541" name="テキスト ボックス 540"/>
        <xdr:cNvSpPr txBox="1"/>
      </xdr:nvSpPr>
      <xdr:spPr>
        <a:xfrm>
          <a:off x="12625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165354</xdr:rowOff>
    </xdr:from>
    <xdr:to>
      <xdr:col>23</xdr:col>
      <xdr:colOff>517525</xdr:colOff>
      <xdr:row>79</xdr:row>
      <xdr:rowOff>5714</xdr:rowOff>
    </xdr:to>
    <xdr:cxnSp macro="">
      <xdr:nvCxnSpPr>
        <xdr:cNvPr id="620" name="直線コネクタ 619"/>
        <xdr:cNvCxnSpPr/>
      </xdr:nvCxnSpPr>
      <xdr:spPr>
        <a:xfrm flipV="1">
          <a:off x="15481300" y="13538454"/>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120413</xdr:rowOff>
    </xdr:from>
    <xdr:ext cx="469744" cy="259045"/>
    <xdr:sp macro="" textlink="">
      <xdr:nvSpPr>
        <xdr:cNvPr id="621" name="公債費平均値テキスト"/>
        <xdr:cNvSpPr txBox="1"/>
      </xdr:nvSpPr>
      <xdr:spPr>
        <a:xfrm>
          <a:off x="16370300" y="1280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5714</xdr:rowOff>
    </xdr:from>
    <xdr:to>
      <xdr:col>22</xdr:col>
      <xdr:colOff>365125</xdr:colOff>
      <xdr:row>79</xdr:row>
      <xdr:rowOff>10795</xdr:rowOff>
    </xdr:to>
    <xdr:cxnSp macro="">
      <xdr:nvCxnSpPr>
        <xdr:cNvPr id="623" name="直線コネクタ 622"/>
        <xdr:cNvCxnSpPr/>
      </xdr:nvCxnSpPr>
      <xdr:spPr>
        <a:xfrm flipV="1">
          <a:off x="14592300" y="13550264"/>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5" name="テキスト ボックス 624"/>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10795</xdr:rowOff>
    </xdr:from>
    <xdr:to>
      <xdr:col>21</xdr:col>
      <xdr:colOff>161925</xdr:colOff>
      <xdr:row>79</xdr:row>
      <xdr:rowOff>38988</xdr:rowOff>
    </xdr:to>
    <xdr:cxnSp macro="">
      <xdr:nvCxnSpPr>
        <xdr:cNvPr id="626" name="直線コネクタ 625"/>
        <xdr:cNvCxnSpPr/>
      </xdr:nvCxnSpPr>
      <xdr:spPr>
        <a:xfrm flipV="1">
          <a:off x="13703300" y="13555345"/>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151401</xdr:rowOff>
    </xdr:from>
    <xdr:ext cx="534377" cy="259045"/>
    <xdr:sp macro="" textlink="">
      <xdr:nvSpPr>
        <xdr:cNvPr id="628" name="テキスト ボックス 627"/>
        <xdr:cNvSpPr txBox="1"/>
      </xdr:nvSpPr>
      <xdr:spPr>
        <a:xfrm>
          <a:off x="14325111" y="123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124714</xdr:rowOff>
    </xdr:from>
    <xdr:to>
      <xdr:col>19</xdr:col>
      <xdr:colOff>644525</xdr:colOff>
      <xdr:row>79</xdr:row>
      <xdr:rowOff>38988</xdr:rowOff>
    </xdr:to>
    <xdr:cxnSp macro="">
      <xdr:nvCxnSpPr>
        <xdr:cNvPr id="629" name="直線コネクタ 628"/>
        <xdr:cNvCxnSpPr/>
      </xdr:nvCxnSpPr>
      <xdr:spPr>
        <a:xfrm>
          <a:off x="12814300" y="12812014"/>
          <a:ext cx="889000" cy="77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6367</xdr:rowOff>
    </xdr:from>
    <xdr:ext cx="534377" cy="259045"/>
    <xdr:sp macro="" textlink="">
      <xdr:nvSpPr>
        <xdr:cNvPr id="631" name="テキスト ボックス 630"/>
        <xdr:cNvSpPr txBox="1"/>
      </xdr:nvSpPr>
      <xdr:spPr>
        <a:xfrm>
          <a:off x="13436111" y="121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21226</xdr:rowOff>
    </xdr:from>
    <xdr:ext cx="534377" cy="259045"/>
    <xdr:sp macro="" textlink="">
      <xdr:nvSpPr>
        <xdr:cNvPr id="633" name="テキスト ボックス 632"/>
        <xdr:cNvSpPr txBox="1"/>
      </xdr:nvSpPr>
      <xdr:spPr>
        <a:xfrm>
          <a:off x="12547111" y="120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114554</xdr:rowOff>
    </xdr:from>
    <xdr:to>
      <xdr:col>23</xdr:col>
      <xdr:colOff>568325</xdr:colOff>
      <xdr:row>79</xdr:row>
      <xdr:rowOff>44704</xdr:rowOff>
    </xdr:to>
    <xdr:sp macro="" textlink="">
      <xdr:nvSpPr>
        <xdr:cNvPr id="639" name="円/楕円 638"/>
        <xdr:cNvSpPr/>
      </xdr:nvSpPr>
      <xdr:spPr>
        <a:xfrm>
          <a:off x="162687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29481</xdr:rowOff>
    </xdr:from>
    <xdr:ext cx="469744" cy="259045"/>
    <xdr:sp macro="" textlink="">
      <xdr:nvSpPr>
        <xdr:cNvPr id="640" name="公債費該当値テキスト"/>
        <xdr:cNvSpPr txBox="1"/>
      </xdr:nvSpPr>
      <xdr:spPr>
        <a:xfrm>
          <a:off x="16370300" y="134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126364</xdr:rowOff>
    </xdr:from>
    <xdr:to>
      <xdr:col>22</xdr:col>
      <xdr:colOff>415925</xdr:colOff>
      <xdr:row>79</xdr:row>
      <xdr:rowOff>56514</xdr:rowOff>
    </xdr:to>
    <xdr:sp macro="" textlink="">
      <xdr:nvSpPr>
        <xdr:cNvPr id="641" name="円/楕円 640"/>
        <xdr:cNvSpPr/>
      </xdr:nvSpPr>
      <xdr:spPr>
        <a:xfrm>
          <a:off x="15430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47641</xdr:rowOff>
    </xdr:from>
    <xdr:ext cx="469744" cy="259045"/>
    <xdr:sp macro="" textlink="">
      <xdr:nvSpPr>
        <xdr:cNvPr id="642" name="テキスト ボックス 641"/>
        <xdr:cNvSpPr txBox="1"/>
      </xdr:nvSpPr>
      <xdr:spPr>
        <a:xfrm>
          <a:off x="15246427" y="1359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131445</xdr:rowOff>
    </xdr:from>
    <xdr:to>
      <xdr:col>21</xdr:col>
      <xdr:colOff>212725</xdr:colOff>
      <xdr:row>79</xdr:row>
      <xdr:rowOff>61595</xdr:rowOff>
    </xdr:to>
    <xdr:sp macro="" textlink="">
      <xdr:nvSpPr>
        <xdr:cNvPr id="643" name="円/楕円 642"/>
        <xdr:cNvSpPr/>
      </xdr:nvSpPr>
      <xdr:spPr>
        <a:xfrm>
          <a:off x="14541500" y="135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52722</xdr:rowOff>
    </xdr:from>
    <xdr:ext cx="469744" cy="259045"/>
    <xdr:sp macro="" textlink="">
      <xdr:nvSpPr>
        <xdr:cNvPr id="644" name="テキスト ボックス 643"/>
        <xdr:cNvSpPr txBox="1"/>
      </xdr:nvSpPr>
      <xdr:spPr>
        <a:xfrm>
          <a:off x="14357427" y="135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159638</xdr:rowOff>
    </xdr:from>
    <xdr:to>
      <xdr:col>20</xdr:col>
      <xdr:colOff>9525</xdr:colOff>
      <xdr:row>79</xdr:row>
      <xdr:rowOff>89788</xdr:rowOff>
    </xdr:to>
    <xdr:sp macro="" textlink="">
      <xdr:nvSpPr>
        <xdr:cNvPr id="645" name="円/楕円 644"/>
        <xdr:cNvSpPr/>
      </xdr:nvSpPr>
      <xdr:spPr>
        <a:xfrm>
          <a:off x="13652500" y="13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80915</xdr:rowOff>
    </xdr:from>
    <xdr:ext cx="469744" cy="259045"/>
    <xdr:sp macro="" textlink="">
      <xdr:nvSpPr>
        <xdr:cNvPr id="646" name="テキスト ボックス 645"/>
        <xdr:cNvSpPr txBox="1"/>
      </xdr:nvSpPr>
      <xdr:spPr>
        <a:xfrm>
          <a:off x="13468427" y="13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73914</xdr:rowOff>
    </xdr:from>
    <xdr:to>
      <xdr:col>18</xdr:col>
      <xdr:colOff>492125</xdr:colOff>
      <xdr:row>75</xdr:row>
      <xdr:rowOff>4064</xdr:rowOff>
    </xdr:to>
    <xdr:sp macro="" textlink="">
      <xdr:nvSpPr>
        <xdr:cNvPr id="647" name="円/楕円 646"/>
        <xdr:cNvSpPr/>
      </xdr:nvSpPr>
      <xdr:spPr>
        <a:xfrm>
          <a:off x="12763500" y="127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166641</xdr:rowOff>
    </xdr:from>
    <xdr:ext cx="469744" cy="259045"/>
    <xdr:sp macro="" textlink="">
      <xdr:nvSpPr>
        <xdr:cNvPr id="648" name="テキスト ボックス 647"/>
        <xdr:cNvSpPr txBox="1"/>
      </xdr:nvSpPr>
      <xdr:spPr>
        <a:xfrm>
          <a:off x="12579427" y="128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90687</xdr:rowOff>
    </xdr:from>
    <xdr:to>
      <xdr:col>23</xdr:col>
      <xdr:colOff>517525</xdr:colOff>
      <xdr:row>97</xdr:row>
      <xdr:rowOff>169563</xdr:rowOff>
    </xdr:to>
    <xdr:cxnSp macro="">
      <xdr:nvCxnSpPr>
        <xdr:cNvPr id="677" name="直線コネクタ 676"/>
        <xdr:cNvCxnSpPr/>
      </xdr:nvCxnSpPr>
      <xdr:spPr>
        <a:xfrm>
          <a:off x="15481300" y="16721337"/>
          <a:ext cx="838200" cy="7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148525</xdr:rowOff>
    </xdr:from>
    <xdr:ext cx="534377" cy="259045"/>
    <xdr:sp macro="" textlink="">
      <xdr:nvSpPr>
        <xdr:cNvPr id="678" name="積立金平均値テキスト"/>
        <xdr:cNvSpPr txBox="1"/>
      </xdr:nvSpPr>
      <xdr:spPr>
        <a:xfrm>
          <a:off x="16370300" y="1677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90687</xdr:rowOff>
    </xdr:from>
    <xdr:to>
      <xdr:col>22</xdr:col>
      <xdr:colOff>365125</xdr:colOff>
      <xdr:row>98</xdr:row>
      <xdr:rowOff>16393</xdr:rowOff>
    </xdr:to>
    <xdr:cxnSp macro="">
      <xdr:nvCxnSpPr>
        <xdr:cNvPr id="680" name="直線コネクタ 679"/>
        <xdr:cNvCxnSpPr/>
      </xdr:nvCxnSpPr>
      <xdr:spPr>
        <a:xfrm flipV="1">
          <a:off x="14592300" y="16721337"/>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78331</xdr:rowOff>
    </xdr:from>
    <xdr:ext cx="534377" cy="259045"/>
    <xdr:sp macro="" textlink="">
      <xdr:nvSpPr>
        <xdr:cNvPr id="682" name="テキスト ボックス 681"/>
        <xdr:cNvSpPr txBox="1"/>
      </xdr:nvSpPr>
      <xdr:spPr>
        <a:xfrm>
          <a:off x="15214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164427</xdr:rowOff>
    </xdr:from>
    <xdr:to>
      <xdr:col>21</xdr:col>
      <xdr:colOff>161925</xdr:colOff>
      <xdr:row>98</xdr:row>
      <xdr:rowOff>16393</xdr:rowOff>
    </xdr:to>
    <xdr:cxnSp macro="">
      <xdr:nvCxnSpPr>
        <xdr:cNvPr id="683" name="直線コネクタ 682"/>
        <xdr:cNvCxnSpPr/>
      </xdr:nvCxnSpPr>
      <xdr:spPr>
        <a:xfrm>
          <a:off x="13703300" y="16795077"/>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91009</xdr:rowOff>
    </xdr:from>
    <xdr:ext cx="534377" cy="259045"/>
    <xdr:sp macro="" textlink="">
      <xdr:nvSpPr>
        <xdr:cNvPr id="685" name="テキスト ボックス 684"/>
        <xdr:cNvSpPr txBox="1"/>
      </xdr:nvSpPr>
      <xdr:spPr>
        <a:xfrm>
          <a:off x="14325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164427</xdr:rowOff>
    </xdr:from>
    <xdr:to>
      <xdr:col>19</xdr:col>
      <xdr:colOff>644525</xdr:colOff>
      <xdr:row>98</xdr:row>
      <xdr:rowOff>137139</xdr:rowOff>
    </xdr:to>
    <xdr:cxnSp macro="">
      <xdr:nvCxnSpPr>
        <xdr:cNvPr id="686" name="直線コネクタ 685"/>
        <xdr:cNvCxnSpPr/>
      </xdr:nvCxnSpPr>
      <xdr:spPr>
        <a:xfrm flipV="1">
          <a:off x="12814300" y="16795077"/>
          <a:ext cx="889000" cy="14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140913</xdr:rowOff>
    </xdr:from>
    <xdr:ext cx="534377" cy="259045"/>
    <xdr:sp macro="" textlink="">
      <xdr:nvSpPr>
        <xdr:cNvPr id="688" name="テキスト ボックス 687"/>
        <xdr:cNvSpPr txBox="1"/>
      </xdr:nvSpPr>
      <xdr:spPr>
        <a:xfrm>
          <a:off x="13436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90" name="テキスト ボックス 689"/>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118763</xdr:rowOff>
    </xdr:from>
    <xdr:to>
      <xdr:col>23</xdr:col>
      <xdr:colOff>568325</xdr:colOff>
      <xdr:row>98</xdr:row>
      <xdr:rowOff>48913</xdr:rowOff>
    </xdr:to>
    <xdr:sp macro="" textlink="">
      <xdr:nvSpPr>
        <xdr:cNvPr id="696" name="円/楕円 695"/>
        <xdr:cNvSpPr/>
      </xdr:nvSpPr>
      <xdr:spPr>
        <a:xfrm>
          <a:off x="16268700" y="167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141640</xdr:rowOff>
    </xdr:from>
    <xdr:ext cx="534377" cy="259045"/>
    <xdr:sp macro="" textlink="">
      <xdr:nvSpPr>
        <xdr:cNvPr id="697" name="積立金該当値テキスト"/>
        <xdr:cNvSpPr txBox="1"/>
      </xdr:nvSpPr>
      <xdr:spPr>
        <a:xfrm>
          <a:off x="16370300" y="166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39887</xdr:rowOff>
    </xdr:from>
    <xdr:to>
      <xdr:col>22</xdr:col>
      <xdr:colOff>415925</xdr:colOff>
      <xdr:row>97</xdr:row>
      <xdr:rowOff>141487</xdr:rowOff>
    </xdr:to>
    <xdr:sp macro="" textlink="">
      <xdr:nvSpPr>
        <xdr:cNvPr id="698" name="円/楕円 697"/>
        <xdr:cNvSpPr/>
      </xdr:nvSpPr>
      <xdr:spPr>
        <a:xfrm>
          <a:off x="15430500" y="166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158014</xdr:rowOff>
    </xdr:from>
    <xdr:ext cx="534377" cy="259045"/>
    <xdr:sp macro="" textlink="">
      <xdr:nvSpPr>
        <xdr:cNvPr id="699" name="テキスト ボックス 698"/>
        <xdr:cNvSpPr txBox="1"/>
      </xdr:nvSpPr>
      <xdr:spPr>
        <a:xfrm>
          <a:off x="15214111" y="164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137043</xdr:rowOff>
    </xdr:from>
    <xdr:to>
      <xdr:col>21</xdr:col>
      <xdr:colOff>212725</xdr:colOff>
      <xdr:row>98</xdr:row>
      <xdr:rowOff>67193</xdr:rowOff>
    </xdr:to>
    <xdr:sp macro="" textlink="">
      <xdr:nvSpPr>
        <xdr:cNvPr id="700" name="円/楕円 699"/>
        <xdr:cNvSpPr/>
      </xdr:nvSpPr>
      <xdr:spPr>
        <a:xfrm>
          <a:off x="14541500" y="167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83720</xdr:rowOff>
    </xdr:from>
    <xdr:ext cx="534377" cy="259045"/>
    <xdr:sp macro="" textlink="">
      <xdr:nvSpPr>
        <xdr:cNvPr id="701" name="テキスト ボックス 700"/>
        <xdr:cNvSpPr txBox="1"/>
      </xdr:nvSpPr>
      <xdr:spPr>
        <a:xfrm>
          <a:off x="14325111" y="165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113627</xdr:rowOff>
    </xdr:from>
    <xdr:to>
      <xdr:col>20</xdr:col>
      <xdr:colOff>9525</xdr:colOff>
      <xdr:row>98</xdr:row>
      <xdr:rowOff>43777</xdr:rowOff>
    </xdr:to>
    <xdr:sp macro="" textlink="">
      <xdr:nvSpPr>
        <xdr:cNvPr id="702" name="円/楕円 701"/>
        <xdr:cNvSpPr/>
      </xdr:nvSpPr>
      <xdr:spPr>
        <a:xfrm>
          <a:off x="13652500" y="167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60304</xdr:rowOff>
    </xdr:from>
    <xdr:ext cx="534377" cy="259045"/>
    <xdr:sp macro="" textlink="">
      <xdr:nvSpPr>
        <xdr:cNvPr id="703" name="テキスト ボックス 702"/>
        <xdr:cNvSpPr txBox="1"/>
      </xdr:nvSpPr>
      <xdr:spPr>
        <a:xfrm>
          <a:off x="13436111" y="165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86339</xdr:rowOff>
    </xdr:from>
    <xdr:to>
      <xdr:col>18</xdr:col>
      <xdr:colOff>492125</xdr:colOff>
      <xdr:row>99</xdr:row>
      <xdr:rowOff>16489</xdr:rowOff>
    </xdr:to>
    <xdr:sp macro="" textlink="">
      <xdr:nvSpPr>
        <xdr:cNvPr id="704" name="円/楕円 703"/>
        <xdr:cNvSpPr/>
      </xdr:nvSpPr>
      <xdr:spPr>
        <a:xfrm>
          <a:off x="12763500" y="168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7616</xdr:rowOff>
    </xdr:from>
    <xdr:ext cx="534377" cy="259045"/>
    <xdr:sp macro="" textlink="">
      <xdr:nvSpPr>
        <xdr:cNvPr id="705" name="テキスト ボックス 704"/>
        <xdr:cNvSpPr txBox="1"/>
      </xdr:nvSpPr>
      <xdr:spPr>
        <a:xfrm>
          <a:off x="12547111" y="169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9" name="テキスト ボックス 718"/>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21" name="テキスト ボックス 720"/>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3" name="テキスト ボックス 722"/>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5" name="テキスト ボックス 724"/>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7" name="テキスト ボックス 72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9" name="直線コネクタ 728"/>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2"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3" name="直線コネクタ 732"/>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5"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6" name="フローチャート : 判断 735"/>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8" name="フローチャート : 判断 737"/>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9" name="テキスト ボックス 738"/>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1" name="フローチャート : 判断 74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4" name="フローチャート : 判断 743"/>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5" name="テキスト ボックス 744"/>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6" name="フローチャート : 判断 745"/>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7" name="テキスト ボックス 746"/>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8" name="テキスト ボックス 75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6" name="直線コネクタ 785"/>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7"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8" name="直線コネクタ 787"/>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9"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0" name="直線コネクタ 789"/>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12294</xdr:rowOff>
    </xdr:from>
    <xdr:to>
      <xdr:col>32</xdr:col>
      <xdr:colOff>187325</xdr:colOff>
      <xdr:row>59</xdr:row>
      <xdr:rowOff>26238</xdr:rowOff>
    </xdr:to>
    <xdr:cxnSp macro="">
      <xdr:nvCxnSpPr>
        <xdr:cNvPr id="791" name="直線コネクタ 790"/>
        <xdr:cNvCxnSpPr/>
      </xdr:nvCxnSpPr>
      <xdr:spPr>
        <a:xfrm>
          <a:off x="21323300" y="10127844"/>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2"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3" name="フローチャート : 判断 792"/>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12294</xdr:rowOff>
    </xdr:from>
    <xdr:to>
      <xdr:col>31</xdr:col>
      <xdr:colOff>34925</xdr:colOff>
      <xdr:row>59</xdr:row>
      <xdr:rowOff>17094</xdr:rowOff>
    </xdr:to>
    <xdr:cxnSp macro="">
      <xdr:nvCxnSpPr>
        <xdr:cNvPr id="794" name="直線コネクタ 793"/>
        <xdr:cNvCxnSpPr/>
      </xdr:nvCxnSpPr>
      <xdr:spPr>
        <a:xfrm flipV="1">
          <a:off x="20434300" y="1012784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5" name="フローチャート : 判断 794"/>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96" name="テキスト ボックス 795"/>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162255</xdr:rowOff>
    </xdr:from>
    <xdr:to>
      <xdr:col>29</xdr:col>
      <xdr:colOff>517525</xdr:colOff>
      <xdr:row>59</xdr:row>
      <xdr:rowOff>17094</xdr:rowOff>
    </xdr:to>
    <xdr:cxnSp macro="">
      <xdr:nvCxnSpPr>
        <xdr:cNvPr id="797" name="直線コネクタ 796"/>
        <xdr:cNvCxnSpPr/>
      </xdr:nvCxnSpPr>
      <xdr:spPr>
        <a:xfrm>
          <a:off x="19545300" y="1010635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8" name="フローチャート : 判断 797"/>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99" name="テキスト ボックス 798"/>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148006</xdr:rowOff>
    </xdr:from>
    <xdr:to>
      <xdr:col>28</xdr:col>
      <xdr:colOff>314325</xdr:colOff>
      <xdr:row>58</xdr:row>
      <xdr:rowOff>162255</xdr:rowOff>
    </xdr:to>
    <xdr:cxnSp macro="">
      <xdr:nvCxnSpPr>
        <xdr:cNvPr id="800" name="直線コネクタ 799"/>
        <xdr:cNvCxnSpPr/>
      </xdr:nvCxnSpPr>
      <xdr:spPr>
        <a:xfrm>
          <a:off x="18656300" y="1009210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1" name="フローチャート : 判断 800"/>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802" name="テキスト ボックス 801"/>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3" name="フローチャート : 判断 802"/>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4" name="テキスト ボックス 803"/>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146888</xdr:rowOff>
    </xdr:from>
    <xdr:to>
      <xdr:col>32</xdr:col>
      <xdr:colOff>238125</xdr:colOff>
      <xdr:row>59</xdr:row>
      <xdr:rowOff>77038</xdr:rowOff>
    </xdr:to>
    <xdr:sp macro="" textlink="">
      <xdr:nvSpPr>
        <xdr:cNvPr id="810" name="円/楕円 809"/>
        <xdr:cNvSpPr/>
      </xdr:nvSpPr>
      <xdr:spPr>
        <a:xfrm>
          <a:off x="221107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61815</xdr:rowOff>
    </xdr:from>
    <xdr:ext cx="378565" cy="259045"/>
    <xdr:sp macro="" textlink="">
      <xdr:nvSpPr>
        <xdr:cNvPr id="811" name="貸付金該当値テキスト"/>
        <xdr:cNvSpPr txBox="1"/>
      </xdr:nvSpPr>
      <xdr:spPr>
        <a:xfrm>
          <a:off x="22212300" y="1000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132944</xdr:rowOff>
    </xdr:from>
    <xdr:to>
      <xdr:col>31</xdr:col>
      <xdr:colOff>85725</xdr:colOff>
      <xdr:row>59</xdr:row>
      <xdr:rowOff>63094</xdr:rowOff>
    </xdr:to>
    <xdr:sp macro="" textlink="">
      <xdr:nvSpPr>
        <xdr:cNvPr id="812" name="円/楕円 811"/>
        <xdr:cNvSpPr/>
      </xdr:nvSpPr>
      <xdr:spPr>
        <a:xfrm>
          <a:off x="21272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54221</xdr:rowOff>
    </xdr:from>
    <xdr:ext cx="378565" cy="259045"/>
    <xdr:sp macro="" textlink="">
      <xdr:nvSpPr>
        <xdr:cNvPr id="813" name="テキスト ボックス 812"/>
        <xdr:cNvSpPr txBox="1"/>
      </xdr:nvSpPr>
      <xdr:spPr>
        <a:xfrm>
          <a:off x="21134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137744</xdr:rowOff>
    </xdr:from>
    <xdr:to>
      <xdr:col>29</xdr:col>
      <xdr:colOff>568325</xdr:colOff>
      <xdr:row>59</xdr:row>
      <xdr:rowOff>67894</xdr:rowOff>
    </xdr:to>
    <xdr:sp macro="" textlink="">
      <xdr:nvSpPr>
        <xdr:cNvPr id="814" name="円/楕円 813"/>
        <xdr:cNvSpPr/>
      </xdr:nvSpPr>
      <xdr:spPr>
        <a:xfrm>
          <a:off x="20383500" y="100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59021</xdr:rowOff>
    </xdr:from>
    <xdr:ext cx="378565" cy="259045"/>
    <xdr:sp macro="" textlink="">
      <xdr:nvSpPr>
        <xdr:cNvPr id="815" name="テキスト ボックス 814"/>
        <xdr:cNvSpPr txBox="1"/>
      </xdr:nvSpPr>
      <xdr:spPr>
        <a:xfrm>
          <a:off x="20245017" y="1017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111455</xdr:rowOff>
    </xdr:from>
    <xdr:to>
      <xdr:col>28</xdr:col>
      <xdr:colOff>365125</xdr:colOff>
      <xdr:row>59</xdr:row>
      <xdr:rowOff>41605</xdr:rowOff>
    </xdr:to>
    <xdr:sp macro="" textlink="">
      <xdr:nvSpPr>
        <xdr:cNvPr id="816" name="円/楕円 815"/>
        <xdr:cNvSpPr/>
      </xdr:nvSpPr>
      <xdr:spPr>
        <a:xfrm>
          <a:off x="19494500" y="100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32732</xdr:rowOff>
    </xdr:from>
    <xdr:ext cx="378565" cy="259045"/>
    <xdr:sp macro="" textlink="">
      <xdr:nvSpPr>
        <xdr:cNvPr id="817" name="テキスト ボックス 816"/>
        <xdr:cNvSpPr txBox="1"/>
      </xdr:nvSpPr>
      <xdr:spPr>
        <a:xfrm>
          <a:off x="19356017" y="1014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97206</xdr:rowOff>
    </xdr:from>
    <xdr:to>
      <xdr:col>27</xdr:col>
      <xdr:colOff>161925</xdr:colOff>
      <xdr:row>59</xdr:row>
      <xdr:rowOff>27356</xdr:rowOff>
    </xdr:to>
    <xdr:sp macro="" textlink="">
      <xdr:nvSpPr>
        <xdr:cNvPr id="818" name="円/楕円 817"/>
        <xdr:cNvSpPr/>
      </xdr:nvSpPr>
      <xdr:spPr>
        <a:xfrm>
          <a:off x="18605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18483</xdr:rowOff>
    </xdr:from>
    <xdr:ext cx="378565" cy="259045"/>
    <xdr:sp macro="" textlink="">
      <xdr:nvSpPr>
        <xdr:cNvPr id="819" name="テキスト ボックス 818"/>
        <xdr:cNvSpPr txBox="1"/>
      </xdr:nvSpPr>
      <xdr:spPr>
        <a:xfrm>
          <a:off x="18467017" y="10134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2" name="直線コネクタ 841"/>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3"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4" name="直線コネクタ 843"/>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5"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6" name="直線コネクタ 845"/>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169281</xdr:rowOff>
    </xdr:from>
    <xdr:to>
      <xdr:col>32</xdr:col>
      <xdr:colOff>187325</xdr:colOff>
      <xdr:row>75</xdr:row>
      <xdr:rowOff>80035</xdr:rowOff>
    </xdr:to>
    <xdr:cxnSp macro="">
      <xdr:nvCxnSpPr>
        <xdr:cNvPr id="847" name="直線コネクタ 846"/>
        <xdr:cNvCxnSpPr/>
      </xdr:nvCxnSpPr>
      <xdr:spPr>
        <a:xfrm flipV="1">
          <a:off x="21323300" y="12856581"/>
          <a:ext cx="8382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48"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9" name="フローチャート : 判断 848"/>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80035</xdr:rowOff>
    </xdr:from>
    <xdr:to>
      <xdr:col>31</xdr:col>
      <xdr:colOff>34925</xdr:colOff>
      <xdr:row>75</xdr:row>
      <xdr:rowOff>104678</xdr:rowOff>
    </xdr:to>
    <xdr:cxnSp macro="">
      <xdr:nvCxnSpPr>
        <xdr:cNvPr id="850" name="直線コネクタ 849"/>
        <xdr:cNvCxnSpPr/>
      </xdr:nvCxnSpPr>
      <xdr:spPr>
        <a:xfrm flipV="1">
          <a:off x="20434300" y="12938785"/>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1" name="フローチャート : 判断 850"/>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52" name="テキスト ボックス 851"/>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104678</xdr:rowOff>
    </xdr:from>
    <xdr:to>
      <xdr:col>29</xdr:col>
      <xdr:colOff>517525</xdr:colOff>
      <xdr:row>75</xdr:row>
      <xdr:rowOff>166218</xdr:rowOff>
    </xdr:to>
    <xdr:cxnSp macro="">
      <xdr:nvCxnSpPr>
        <xdr:cNvPr id="853" name="直線コネクタ 852"/>
        <xdr:cNvCxnSpPr/>
      </xdr:nvCxnSpPr>
      <xdr:spPr>
        <a:xfrm flipV="1">
          <a:off x="19545300" y="12963428"/>
          <a:ext cx="8890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4" name="フローチャート : 判断 853"/>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55" name="テキスト ボックス 854"/>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128773</xdr:rowOff>
    </xdr:from>
    <xdr:to>
      <xdr:col>28</xdr:col>
      <xdr:colOff>314325</xdr:colOff>
      <xdr:row>75</xdr:row>
      <xdr:rowOff>166218</xdr:rowOff>
    </xdr:to>
    <xdr:cxnSp macro="">
      <xdr:nvCxnSpPr>
        <xdr:cNvPr id="856" name="直線コネクタ 855"/>
        <xdr:cNvCxnSpPr/>
      </xdr:nvCxnSpPr>
      <xdr:spPr>
        <a:xfrm>
          <a:off x="18656300" y="12987523"/>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7" name="フローチャート : 判断 856"/>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58" name="テキスト ボックス 857"/>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9" name="フローチャート : 判断 858"/>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60" name="テキスト ボックス 859"/>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118481</xdr:rowOff>
    </xdr:from>
    <xdr:to>
      <xdr:col>32</xdr:col>
      <xdr:colOff>238125</xdr:colOff>
      <xdr:row>75</xdr:row>
      <xdr:rowOff>48631</xdr:rowOff>
    </xdr:to>
    <xdr:sp macro="" textlink="">
      <xdr:nvSpPr>
        <xdr:cNvPr id="866" name="円/楕円 865"/>
        <xdr:cNvSpPr/>
      </xdr:nvSpPr>
      <xdr:spPr>
        <a:xfrm>
          <a:off x="22110700" y="128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96908</xdr:rowOff>
    </xdr:from>
    <xdr:ext cx="534377" cy="259045"/>
    <xdr:sp macro="" textlink="">
      <xdr:nvSpPr>
        <xdr:cNvPr id="867" name="繰出金該当値テキスト"/>
        <xdr:cNvSpPr txBox="1"/>
      </xdr:nvSpPr>
      <xdr:spPr>
        <a:xfrm>
          <a:off x="22212300" y="1278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29235</xdr:rowOff>
    </xdr:from>
    <xdr:to>
      <xdr:col>31</xdr:col>
      <xdr:colOff>85725</xdr:colOff>
      <xdr:row>75</xdr:row>
      <xdr:rowOff>130835</xdr:rowOff>
    </xdr:to>
    <xdr:sp macro="" textlink="">
      <xdr:nvSpPr>
        <xdr:cNvPr id="868" name="円/楕円 867"/>
        <xdr:cNvSpPr/>
      </xdr:nvSpPr>
      <xdr:spPr>
        <a:xfrm>
          <a:off x="21272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121962</xdr:rowOff>
    </xdr:from>
    <xdr:ext cx="534377" cy="259045"/>
    <xdr:sp macro="" textlink="">
      <xdr:nvSpPr>
        <xdr:cNvPr id="869" name="テキスト ボックス 868"/>
        <xdr:cNvSpPr txBox="1"/>
      </xdr:nvSpPr>
      <xdr:spPr>
        <a:xfrm>
          <a:off x="21056111" y="129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53878</xdr:rowOff>
    </xdr:from>
    <xdr:to>
      <xdr:col>29</xdr:col>
      <xdr:colOff>568325</xdr:colOff>
      <xdr:row>75</xdr:row>
      <xdr:rowOff>155479</xdr:rowOff>
    </xdr:to>
    <xdr:sp macro="" textlink="">
      <xdr:nvSpPr>
        <xdr:cNvPr id="870" name="円/楕円 869"/>
        <xdr:cNvSpPr/>
      </xdr:nvSpPr>
      <xdr:spPr>
        <a:xfrm>
          <a:off x="20383500" y="12912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146606</xdr:rowOff>
    </xdr:from>
    <xdr:ext cx="534377" cy="259045"/>
    <xdr:sp macro="" textlink="">
      <xdr:nvSpPr>
        <xdr:cNvPr id="871" name="テキスト ボックス 870"/>
        <xdr:cNvSpPr txBox="1"/>
      </xdr:nvSpPr>
      <xdr:spPr>
        <a:xfrm>
          <a:off x="20167111" y="130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115418</xdr:rowOff>
    </xdr:from>
    <xdr:to>
      <xdr:col>28</xdr:col>
      <xdr:colOff>365125</xdr:colOff>
      <xdr:row>76</xdr:row>
      <xdr:rowOff>45568</xdr:rowOff>
    </xdr:to>
    <xdr:sp macro="" textlink="">
      <xdr:nvSpPr>
        <xdr:cNvPr id="872" name="円/楕円 871"/>
        <xdr:cNvSpPr/>
      </xdr:nvSpPr>
      <xdr:spPr>
        <a:xfrm>
          <a:off x="19494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36695</xdr:rowOff>
    </xdr:from>
    <xdr:ext cx="534377" cy="259045"/>
    <xdr:sp macro="" textlink="">
      <xdr:nvSpPr>
        <xdr:cNvPr id="873" name="テキスト ボックス 872"/>
        <xdr:cNvSpPr txBox="1"/>
      </xdr:nvSpPr>
      <xdr:spPr>
        <a:xfrm>
          <a:off x="19278111" y="130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77973</xdr:rowOff>
    </xdr:from>
    <xdr:to>
      <xdr:col>27</xdr:col>
      <xdr:colOff>161925</xdr:colOff>
      <xdr:row>76</xdr:row>
      <xdr:rowOff>8124</xdr:rowOff>
    </xdr:to>
    <xdr:sp macro="" textlink="">
      <xdr:nvSpPr>
        <xdr:cNvPr id="874" name="円/楕円 873"/>
        <xdr:cNvSpPr/>
      </xdr:nvSpPr>
      <xdr:spPr>
        <a:xfrm>
          <a:off x="18605500" y="12936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170701</xdr:rowOff>
    </xdr:from>
    <xdr:ext cx="534377" cy="259045"/>
    <xdr:sp macro="" textlink="">
      <xdr:nvSpPr>
        <xdr:cNvPr id="875" name="テキスト ボックス 874"/>
        <xdr:cNvSpPr txBox="1"/>
      </xdr:nvSpPr>
      <xdr:spPr>
        <a:xfrm>
          <a:off x="18389111" y="1302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a:t>
          </a:r>
          <a:r>
            <a:rPr kumimoji="1" lang="ja-JP" altLang="en-US" sz="1100">
              <a:solidFill>
                <a:schemeClr val="dk1"/>
              </a:solidFill>
              <a:effectLst/>
              <a:latin typeface="+mn-lt"/>
              <a:ea typeface="+mn-ea"/>
              <a:cs typeface="+mn-cs"/>
            </a:rPr>
            <a:t>り３５４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５３５</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en-US" sz="1100">
              <a:solidFill>
                <a:schemeClr val="dk1"/>
              </a:solidFill>
              <a:effectLst/>
              <a:latin typeface="+mn-lt"/>
              <a:ea typeface="+mn-ea"/>
              <a:cs typeface="+mn-cs"/>
            </a:rPr>
            <a:t>歳出のうち最も大きい割合を占める</a:t>
          </a:r>
          <a:r>
            <a:rPr kumimoji="1" lang="ja-JP" altLang="ja-JP" sz="1100">
              <a:solidFill>
                <a:schemeClr val="dk1"/>
              </a:solidFill>
              <a:effectLst/>
              <a:latin typeface="+mn-lt"/>
              <a:ea typeface="+mn-ea"/>
              <a:cs typeface="+mn-cs"/>
            </a:rPr>
            <a:t>扶助費は、住民一人当たり</a:t>
          </a:r>
          <a:r>
            <a:rPr kumimoji="1" lang="ja-JP" altLang="en-US" sz="1100">
              <a:solidFill>
                <a:schemeClr val="dk1"/>
              </a:solidFill>
              <a:effectLst/>
              <a:latin typeface="+mn-lt"/>
              <a:ea typeface="+mn-ea"/>
              <a:cs typeface="+mn-cs"/>
            </a:rPr>
            <a:t>１３１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３９６</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５７７円の増。</a:t>
          </a:r>
          <a:r>
            <a:rPr kumimoji="1" lang="ja-JP" altLang="ja-JP" sz="1100">
              <a:solidFill>
                <a:schemeClr val="dk1"/>
              </a:solidFill>
              <a:effectLst/>
              <a:latin typeface="+mn-lt"/>
              <a:ea typeface="+mn-ea"/>
              <a:cs typeface="+mn-cs"/>
            </a:rPr>
            <a:t>平成２４年度以降</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年連続で増加している。主な増要因は、</a:t>
          </a:r>
          <a:r>
            <a:rPr kumimoji="1" lang="ja-JP" altLang="en-US" sz="1100">
              <a:solidFill>
                <a:schemeClr val="dk1"/>
              </a:solidFill>
              <a:effectLst/>
              <a:latin typeface="+mn-lt"/>
              <a:ea typeface="+mn-ea"/>
              <a:cs typeface="+mn-cs"/>
            </a:rPr>
            <a:t>臨時福祉給付金等給付事業、待機児対策に係る私立保育園等委託費等、障害者（児）経費の増である。大きい割合を占める。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平成２８年度も依然として平均を越える位置にあるものの、年々、類似団体平均との差が縮まっている。</a:t>
          </a:r>
          <a:endParaRPr lang="ja-JP" altLang="ja-JP" sz="1400">
            <a:effectLst/>
          </a:endParaRPr>
        </a:p>
        <a:p>
          <a:r>
            <a:rPr kumimoji="1" lang="ja-JP" altLang="ja-JP" sz="1100">
              <a:solidFill>
                <a:schemeClr val="dk1"/>
              </a:solidFill>
              <a:effectLst/>
              <a:latin typeface="+mn-lt"/>
              <a:ea typeface="+mn-ea"/>
              <a:cs typeface="+mn-cs"/>
            </a:rPr>
            <a:t>人件費は、住民一人当たり</a:t>
          </a:r>
          <a:r>
            <a:rPr kumimoji="1" lang="ja-JP" altLang="en-US" sz="1100">
              <a:solidFill>
                <a:schemeClr val="dk1"/>
              </a:solidFill>
              <a:effectLst/>
              <a:latin typeface="+mn-lt"/>
              <a:ea typeface="+mn-ea"/>
              <a:cs typeface="+mn-cs"/>
            </a:rPr>
            <a:t>４７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８３７</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０５４円の減。</a:t>
          </a:r>
          <a:r>
            <a:rPr kumimoji="1" lang="ja-JP" altLang="ja-JP" sz="1100">
              <a:solidFill>
                <a:schemeClr val="dk1"/>
              </a:solidFill>
              <a:effectLst/>
              <a:latin typeface="+mn-lt"/>
              <a:ea typeface="+mn-ea"/>
              <a:cs typeface="+mn-cs"/>
            </a:rPr>
            <a:t>指標は</a:t>
          </a:r>
          <a:r>
            <a:rPr kumimoji="1" lang="ja-JP" altLang="en-US" sz="1100">
              <a:solidFill>
                <a:schemeClr val="dk1"/>
              </a:solidFill>
              <a:effectLst/>
              <a:latin typeface="+mn-lt"/>
              <a:ea typeface="+mn-ea"/>
              <a:cs typeface="+mn-cs"/>
            </a:rPr>
            <a:t>平成２５年度以降４年連続で類似</a:t>
          </a:r>
          <a:r>
            <a:rPr kumimoji="1" lang="ja-JP" altLang="ja-JP" sz="1100">
              <a:solidFill>
                <a:schemeClr val="dk1"/>
              </a:solidFill>
              <a:effectLst/>
              <a:latin typeface="+mn-lt"/>
              <a:ea typeface="+mn-ea"/>
              <a:cs typeface="+mn-cs"/>
            </a:rPr>
            <a:t>団体</a:t>
          </a:r>
          <a:r>
            <a:rPr kumimoji="1" lang="ja-JP" altLang="en-US" sz="1100">
              <a:solidFill>
                <a:schemeClr val="dk1"/>
              </a:solidFill>
              <a:effectLst/>
              <a:latin typeface="+mn-lt"/>
              <a:ea typeface="+mn-ea"/>
              <a:cs typeface="+mn-cs"/>
            </a:rPr>
            <a:t>のうち最も</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位置にある</a:t>
          </a:r>
          <a:r>
            <a:rPr kumimoji="1" lang="ja-JP" altLang="ja-JP" sz="1100">
              <a:solidFill>
                <a:schemeClr val="dk1"/>
              </a:solidFill>
              <a:effectLst/>
              <a:latin typeface="+mn-lt"/>
              <a:ea typeface="+mn-ea"/>
              <a:cs typeface="+mn-cs"/>
            </a:rPr>
            <a:t>。平成１３年度以降継続して取り組んでいる現業職員の退職不補充や事業の民間委託化・指定管理移行等による職員数の減が主な要因である。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維持補修費は、住民一人当たり</a:t>
          </a:r>
          <a:r>
            <a:rPr kumimoji="1" lang="ja-JP" altLang="en-US"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０３１</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前年度比５８６円の増。</a:t>
          </a:r>
          <a:r>
            <a:rPr kumimoji="1" lang="ja-JP" altLang="ja-JP" sz="1100">
              <a:solidFill>
                <a:schemeClr val="dk1"/>
              </a:solidFill>
              <a:effectLst/>
              <a:latin typeface="+mn-lt"/>
              <a:ea typeface="+mn-ea"/>
              <a:cs typeface="+mn-cs"/>
            </a:rPr>
            <a:t>類似団体と比較して一人当たりコストが高い状況となっている。主な増要因は、</a:t>
          </a:r>
          <a:r>
            <a:rPr kumimoji="1" lang="ja-JP" altLang="en-US" sz="1100">
              <a:solidFill>
                <a:schemeClr val="dk1"/>
              </a:solidFill>
              <a:effectLst/>
              <a:latin typeface="+mn-lt"/>
              <a:ea typeface="+mn-ea"/>
              <a:cs typeface="+mn-cs"/>
            </a:rPr>
            <a:t>学校や排水場、街路灯、保育園等</a:t>
          </a:r>
          <a:r>
            <a:rPr kumimoji="1" lang="ja-JP" altLang="ja-JP" sz="1100">
              <a:solidFill>
                <a:schemeClr val="dk1"/>
              </a:solidFill>
              <a:effectLst/>
              <a:latin typeface="+mn-lt"/>
              <a:ea typeface="+mn-ea"/>
              <a:cs typeface="+mn-cs"/>
            </a:rPr>
            <a:t>の老朽化</a:t>
          </a:r>
          <a:r>
            <a:rPr kumimoji="1" lang="ja-JP" altLang="en-US" sz="1100">
              <a:solidFill>
                <a:schemeClr val="dk1"/>
              </a:solidFill>
              <a:effectLst/>
              <a:latin typeface="+mn-lt"/>
              <a:ea typeface="+mn-ea"/>
              <a:cs typeface="+mn-cs"/>
            </a:rPr>
            <a:t>対応</a:t>
          </a:r>
          <a:r>
            <a:rPr kumimoji="1" lang="ja-JP" altLang="ja-JP" sz="1100">
              <a:solidFill>
                <a:schemeClr val="dk1"/>
              </a:solidFill>
              <a:effectLst/>
              <a:latin typeface="+mn-lt"/>
              <a:ea typeface="+mn-ea"/>
              <a:cs typeface="+mn-cs"/>
            </a:rPr>
            <a:t>に伴う増である。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繰出金は、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３４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３５３</a:t>
          </a:r>
          <a:r>
            <a:rPr kumimoji="1" lang="ja-JP" altLang="ja-JP" sz="1100">
              <a:solidFill>
                <a:schemeClr val="dk1"/>
              </a:solidFill>
              <a:effectLst/>
              <a:latin typeface="+mn-lt"/>
              <a:ea typeface="+mn-ea"/>
              <a:cs typeface="+mn-cs"/>
            </a:rPr>
            <a:t>円となっており、前年度比１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７９８</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年連続で増加している</a:t>
          </a:r>
          <a:r>
            <a:rPr kumimoji="1" lang="ja-JP" altLang="en-US" sz="1100">
              <a:solidFill>
                <a:schemeClr val="dk1"/>
              </a:solidFill>
              <a:effectLst/>
              <a:latin typeface="+mn-lt"/>
              <a:ea typeface="+mn-ea"/>
              <a:cs typeface="+mn-cs"/>
            </a:rPr>
            <a:t>。高齢化に伴う、後期高齢者医療特別会計繰出金と介護保険事業特別会計繰出金の増と、公共料金支払基金の創設に伴う増が主な要因である。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691,514
660,687
49.90
257,506,091
245,165,796
8,362,840
161,124,689
13,680,290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43198</xdr:rowOff>
    </xdr:from>
    <xdr:to>
      <xdr:col>6</xdr:col>
      <xdr:colOff>511175</xdr:colOff>
      <xdr:row>38</xdr:row>
      <xdr:rowOff>57894</xdr:rowOff>
    </xdr:to>
    <xdr:cxnSp macro="">
      <xdr:nvCxnSpPr>
        <xdr:cNvPr id="62" name="直線コネクタ 61"/>
        <xdr:cNvCxnSpPr/>
      </xdr:nvCxnSpPr>
      <xdr:spPr>
        <a:xfrm>
          <a:off x="3797300" y="655829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93162</xdr:rowOff>
    </xdr:from>
    <xdr:ext cx="469744" cy="259045"/>
    <xdr:sp macro="" textlink="">
      <xdr:nvSpPr>
        <xdr:cNvPr id="63" name="議会費平均値テキスト"/>
        <xdr:cNvSpPr txBox="1"/>
      </xdr:nvSpPr>
      <xdr:spPr>
        <a:xfrm>
          <a:off x="4686300" y="62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43198</xdr:rowOff>
    </xdr:from>
    <xdr:to>
      <xdr:col>5</xdr:col>
      <xdr:colOff>358775</xdr:colOff>
      <xdr:row>38</xdr:row>
      <xdr:rowOff>57567</xdr:rowOff>
    </xdr:to>
    <xdr:cxnSp macro="">
      <xdr:nvCxnSpPr>
        <xdr:cNvPr id="65" name="直線コネクタ 64"/>
        <xdr:cNvCxnSpPr/>
      </xdr:nvCxnSpPr>
      <xdr:spPr>
        <a:xfrm flipV="1">
          <a:off x="2908300" y="6558298"/>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166532</xdr:rowOff>
    </xdr:from>
    <xdr:ext cx="469744" cy="259045"/>
    <xdr:sp macro="" textlink="">
      <xdr:nvSpPr>
        <xdr:cNvPr id="67" name="テキスト ボックス 66"/>
        <xdr:cNvSpPr txBox="1"/>
      </xdr:nvSpPr>
      <xdr:spPr>
        <a:xfrm>
          <a:off x="3562427"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56261</xdr:rowOff>
    </xdr:from>
    <xdr:to>
      <xdr:col>4</xdr:col>
      <xdr:colOff>155575</xdr:colOff>
      <xdr:row>38</xdr:row>
      <xdr:rowOff>57567</xdr:rowOff>
    </xdr:to>
    <xdr:cxnSp macro="">
      <xdr:nvCxnSpPr>
        <xdr:cNvPr id="68" name="直線コネクタ 67"/>
        <xdr:cNvCxnSpPr/>
      </xdr:nvCxnSpPr>
      <xdr:spPr>
        <a:xfrm>
          <a:off x="2019300" y="657136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8145</xdr:rowOff>
    </xdr:from>
    <xdr:ext cx="469744" cy="259045"/>
    <xdr:sp macro="" textlink="">
      <xdr:nvSpPr>
        <xdr:cNvPr id="70" name="テキスト ボックス 69"/>
        <xdr:cNvSpPr txBox="1"/>
      </xdr:nvSpPr>
      <xdr:spPr>
        <a:xfrm>
          <a:off x="2673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44341</xdr:rowOff>
    </xdr:from>
    <xdr:to>
      <xdr:col>2</xdr:col>
      <xdr:colOff>638175</xdr:colOff>
      <xdr:row>38</xdr:row>
      <xdr:rowOff>56261</xdr:rowOff>
    </xdr:to>
    <xdr:cxnSp macro="">
      <xdr:nvCxnSpPr>
        <xdr:cNvPr id="71" name="直線コネクタ 70"/>
        <xdr:cNvCxnSpPr/>
      </xdr:nvCxnSpPr>
      <xdr:spPr>
        <a:xfrm>
          <a:off x="1130300" y="6559441"/>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5206</xdr:rowOff>
    </xdr:from>
    <xdr:ext cx="469744" cy="259045"/>
    <xdr:sp macro="" textlink="">
      <xdr:nvSpPr>
        <xdr:cNvPr id="73" name="テキスト ボックス 72"/>
        <xdr:cNvSpPr txBox="1"/>
      </xdr:nvSpPr>
      <xdr:spPr>
        <a:xfrm>
          <a:off x="1784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161307</xdr:rowOff>
    </xdr:from>
    <xdr:ext cx="469744" cy="259045"/>
    <xdr:sp macro="" textlink="">
      <xdr:nvSpPr>
        <xdr:cNvPr id="75" name="テキスト ボックス 74"/>
        <xdr:cNvSpPr txBox="1"/>
      </xdr:nvSpPr>
      <xdr:spPr>
        <a:xfrm>
          <a:off x="895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7094</xdr:rowOff>
    </xdr:from>
    <xdr:to>
      <xdr:col>6</xdr:col>
      <xdr:colOff>561975</xdr:colOff>
      <xdr:row>38</xdr:row>
      <xdr:rowOff>108694</xdr:rowOff>
    </xdr:to>
    <xdr:sp macro="" textlink="">
      <xdr:nvSpPr>
        <xdr:cNvPr id="81" name="円/楕円 80"/>
        <xdr:cNvSpPr/>
      </xdr:nvSpPr>
      <xdr:spPr>
        <a:xfrm>
          <a:off x="45847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93471</xdr:rowOff>
    </xdr:from>
    <xdr:ext cx="469744" cy="259045"/>
    <xdr:sp macro="" textlink="">
      <xdr:nvSpPr>
        <xdr:cNvPr id="82" name="議会費該当値テキスト"/>
        <xdr:cNvSpPr txBox="1"/>
      </xdr:nvSpPr>
      <xdr:spPr>
        <a:xfrm>
          <a:off x="4686300" y="643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163848</xdr:rowOff>
    </xdr:from>
    <xdr:to>
      <xdr:col>5</xdr:col>
      <xdr:colOff>409575</xdr:colOff>
      <xdr:row>38</xdr:row>
      <xdr:rowOff>93998</xdr:rowOff>
    </xdr:to>
    <xdr:sp macro="" textlink="">
      <xdr:nvSpPr>
        <xdr:cNvPr id="83" name="円/楕円 82"/>
        <xdr:cNvSpPr/>
      </xdr:nvSpPr>
      <xdr:spPr>
        <a:xfrm>
          <a:off x="3746500" y="65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85125</xdr:rowOff>
    </xdr:from>
    <xdr:ext cx="469744" cy="259045"/>
    <xdr:sp macro="" textlink="">
      <xdr:nvSpPr>
        <xdr:cNvPr id="84" name="テキスト ボックス 83"/>
        <xdr:cNvSpPr txBox="1"/>
      </xdr:nvSpPr>
      <xdr:spPr>
        <a:xfrm>
          <a:off x="3562427" y="66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6767</xdr:rowOff>
    </xdr:from>
    <xdr:to>
      <xdr:col>4</xdr:col>
      <xdr:colOff>206375</xdr:colOff>
      <xdr:row>38</xdr:row>
      <xdr:rowOff>108367</xdr:rowOff>
    </xdr:to>
    <xdr:sp macro="" textlink="">
      <xdr:nvSpPr>
        <xdr:cNvPr id="85" name="円/楕円 84"/>
        <xdr:cNvSpPr/>
      </xdr:nvSpPr>
      <xdr:spPr>
        <a:xfrm>
          <a:off x="2857500" y="65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99494</xdr:rowOff>
    </xdr:from>
    <xdr:ext cx="469744" cy="259045"/>
    <xdr:sp macro="" textlink="">
      <xdr:nvSpPr>
        <xdr:cNvPr id="86" name="テキスト ボックス 85"/>
        <xdr:cNvSpPr txBox="1"/>
      </xdr:nvSpPr>
      <xdr:spPr>
        <a:xfrm>
          <a:off x="2673427" y="66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5461</xdr:rowOff>
    </xdr:from>
    <xdr:to>
      <xdr:col>3</xdr:col>
      <xdr:colOff>3175</xdr:colOff>
      <xdr:row>38</xdr:row>
      <xdr:rowOff>107061</xdr:rowOff>
    </xdr:to>
    <xdr:sp macro="" textlink="">
      <xdr:nvSpPr>
        <xdr:cNvPr id="87" name="円/楕円 86"/>
        <xdr:cNvSpPr/>
      </xdr:nvSpPr>
      <xdr:spPr>
        <a:xfrm>
          <a:off x="1968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98188</xdr:rowOff>
    </xdr:from>
    <xdr:ext cx="469744" cy="259045"/>
    <xdr:sp macro="" textlink="">
      <xdr:nvSpPr>
        <xdr:cNvPr id="88" name="テキスト ボックス 87"/>
        <xdr:cNvSpPr txBox="1"/>
      </xdr:nvSpPr>
      <xdr:spPr>
        <a:xfrm>
          <a:off x="1784427"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164991</xdr:rowOff>
    </xdr:from>
    <xdr:to>
      <xdr:col>1</xdr:col>
      <xdr:colOff>485775</xdr:colOff>
      <xdr:row>38</xdr:row>
      <xdr:rowOff>95141</xdr:rowOff>
    </xdr:to>
    <xdr:sp macro="" textlink="">
      <xdr:nvSpPr>
        <xdr:cNvPr id="89" name="円/楕円 88"/>
        <xdr:cNvSpPr/>
      </xdr:nvSpPr>
      <xdr:spPr>
        <a:xfrm>
          <a:off x="1079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86268</xdr:rowOff>
    </xdr:from>
    <xdr:ext cx="469744" cy="259045"/>
    <xdr:sp macro="" textlink="">
      <xdr:nvSpPr>
        <xdr:cNvPr id="90" name="テキスト ボックス 89"/>
        <xdr:cNvSpPr txBox="1"/>
      </xdr:nvSpPr>
      <xdr:spPr>
        <a:xfrm>
          <a:off x="895427" y="66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99695</xdr:rowOff>
    </xdr:from>
    <xdr:to>
      <xdr:col>6</xdr:col>
      <xdr:colOff>511175</xdr:colOff>
      <xdr:row>57</xdr:row>
      <xdr:rowOff>146201</xdr:rowOff>
    </xdr:to>
    <xdr:cxnSp macro="">
      <xdr:nvCxnSpPr>
        <xdr:cNvPr id="117" name="直線コネクタ 116"/>
        <xdr:cNvCxnSpPr/>
      </xdr:nvCxnSpPr>
      <xdr:spPr>
        <a:xfrm>
          <a:off x="3797300" y="9872345"/>
          <a:ext cx="838200" cy="4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64141</xdr:rowOff>
    </xdr:from>
    <xdr:ext cx="534377" cy="259045"/>
    <xdr:sp macro="" textlink="">
      <xdr:nvSpPr>
        <xdr:cNvPr id="118" name="総務費平均値テキスト"/>
        <xdr:cNvSpPr txBox="1"/>
      </xdr:nvSpPr>
      <xdr:spPr>
        <a:xfrm>
          <a:off x="4686300" y="96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94359</xdr:rowOff>
    </xdr:from>
    <xdr:to>
      <xdr:col>5</xdr:col>
      <xdr:colOff>358775</xdr:colOff>
      <xdr:row>57</xdr:row>
      <xdr:rowOff>99695</xdr:rowOff>
    </xdr:to>
    <xdr:cxnSp macro="">
      <xdr:nvCxnSpPr>
        <xdr:cNvPr id="120" name="直線コネクタ 119"/>
        <xdr:cNvCxnSpPr/>
      </xdr:nvCxnSpPr>
      <xdr:spPr>
        <a:xfrm>
          <a:off x="2908300" y="9867009"/>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148990</xdr:rowOff>
    </xdr:from>
    <xdr:ext cx="534377" cy="259045"/>
    <xdr:sp macro="" textlink="">
      <xdr:nvSpPr>
        <xdr:cNvPr id="122" name="テキスト ボックス 121"/>
        <xdr:cNvSpPr txBox="1"/>
      </xdr:nvSpPr>
      <xdr:spPr>
        <a:xfrm>
          <a:off x="3530111"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94359</xdr:rowOff>
    </xdr:from>
    <xdr:to>
      <xdr:col>4</xdr:col>
      <xdr:colOff>155575</xdr:colOff>
      <xdr:row>57</xdr:row>
      <xdr:rowOff>100943</xdr:rowOff>
    </xdr:to>
    <xdr:cxnSp macro="">
      <xdr:nvCxnSpPr>
        <xdr:cNvPr id="123" name="直線コネクタ 122"/>
        <xdr:cNvCxnSpPr/>
      </xdr:nvCxnSpPr>
      <xdr:spPr>
        <a:xfrm flipV="1">
          <a:off x="2019300" y="9867009"/>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157170</xdr:rowOff>
    </xdr:from>
    <xdr:ext cx="534377" cy="259045"/>
    <xdr:sp macro="" textlink="">
      <xdr:nvSpPr>
        <xdr:cNvPr id="125" name="テキスト ボックス 124"/>
        <xdr:cNvSpPr txBox="1"/>
      </xdr:nvSpPr>
      <xdr:spPr>
        <a:xfrm>
          <a:off x="2641111" y="95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100943</xdr:rowOff>
    </xdr:from>
    <xdr:to>
      <xdr:col>2</xdr:col>
      <xdr:colOff>638175</xdr:colOff>
      <xdr:row>57</xdr:row>
      <xdr:rowOff>167118</xdr:rowOff>
    </xdr:to>
    <xdr:cxnSp macro="">
      <xdr:nvCxnSpPr>
        <xdr:cNvPr id="126" name="直線コネクタ 125"/>
        <xdr:cNvCxnSpPr/>
      </xdr:nvCxnSpPr>
      <xdr:spPr>
        <a:xfrm flipV="1">
          <a:off x="1130300" y="9873593"/>
          <a:ext cx="889000" cy="6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7011</xdr:rowOff>
    </xdr:from>
    <xdr:ext cx="534377" cy="259045"/>
    <xdr:sp macro="" textlink="">
      <xdr:nvSpPr>
        <xdr:cNvPr id="130" name="テキスト ボックス 129"/>
        <xdr:cNvSpPr txBox="1"/>
      </xdr:nvSpPr>
      <xdr:spPr>
        <a:xfrm>
          <a:off x="863111" y="96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95401</xdr:rowOff>
    </xdr:from>
    <xdr:to>
      <xdr:col>6</xdr:col>
      <xdr:colOff>561975</xdr:colOff>
      <xdr:row>58</xdr:row>
      <xdr:rowOff>25551</xdr:rowOff>
    </xdr:to>
    <xdr:sp macro="" textlink="">
      <xdr:nvSpPr>
        <xdr:cNvPr id="136" name="円/楕円 135"/>
        <xdr:cNvSpPr/>
      </xdr:nvSpPr>
      <xdr:spPr>
        <a:xfrm>
          <a:off x="4584700" y="98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19691</xdr:rowOff>
    </xdr:from>
    <xdr:ext cx="534377" cy="259045"/>
    <xdr:sp macro="" textlink="">
      <xdr:nvSpPr>
        <xdr:cNvPr id="137" name="総務費該当値テキスト"/>
        <xdr:cNvSpPr txBox="1"/>
      </xdr:nvSpPr>
      <xdr:spPr>
        <a:xfrm>
          <a:off x="4686300" y="97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48895</xdr:rowOff>
    </xdr:from>
    <xdr:to>
      <xdr:col>5</xdr:col>
      <xdr:colOff>409575</xdr:colOff>
      <xdr:row>57</xdr:row>
      <xdr:rowOff>150495</xdr:rowOff>
    </xdr:to>
    <xdr:sp macro="" textlink="">
      <xdr:nvSpPr>
        <xdr:cNvPr id="138" name="円/楕円 137"/>
        <xdr:cNvSpPr/>
      </xdr:nvSpPr>
      <xdr:spPr>
        <a:xfrm>
          <a:off x="3746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141622</xdr:rowOff>
    </xdr:from>
    <xdr:ext cx="534377" cy="259045"/>
    <xdr:sp macro="" textlink="">
      <xdr:nvSpPr>
        <xdr:cNvPr id="139" name="テキスト ボックス 138"/>
        <xdr:cNvSpPr txBox="1"/>
      </xdr:nvSpPr>
      <xdr:spPr>
        <a:xfrm>
          <a:off x="3530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43559</xdr:rowOff>
    </xdr:from>
    <xdr:to>
      <xdr:col>4</xdr:col>
      <xdr:colOff>206375</xdr:colOff>
      <xdr:row>57</xdr:row>
      <xdr:rowOff>145159</xdr:rowOff>
    </xdr:to>
    <xdr:sp macro="" textlink="">
      <xdr:nvSpPr>
        <xdr:cNvPr id="140" name="円/楕円 139"/>
        <xdr:cNvSpPr/>
      </xdr:nvSpPr>
      <xdr:spPr>
        <a:xfrm>
          <a:off x="2857500" y="98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136286</xdr:rowOff>
    </xdr:from>
    <xdr:ext cx="534377" cy="259045"/>
    <xdr:sp macro="" textlink="">
      <xdr:nvSpPr>
        <xdr:cNvPr id="141" name="テキスト ボックス 140"/>
        <xdr:cNvSpPr txBox="1"/>
      </xdr:nvSpPr>
      <xdr:spPr>
        <a:xfrm>
          <a:off x="2641111" y="99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50143</xdr:rowOff>
    </xdr:from>
    <xdr:to>
      <xdr:col>3</xdr:col>
      <xdr:colOff>3175</xdr:colOff>
      <xdr:row>57</xdr:row>
      <xdr:rowOff>151743</xdr:rowOff>
    </xdr:to>
    <xdr:sp macro="" textlink="">
      <xdr:nvSpPr>
        <xdr:cNvPr id="142" name="円/楕円 141"/>
        <xdr:cNvSpPr/>
      </xdr:nvSpPr>
      <xdr:spPr>
        <a:xfrm>
          <a:off x="1968500" y="98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168270</xdr:rowOff>
    </xdr:from>
    <xdr:ext cx="534377" cy="259045"/>
    <xdr:sp macro="" textlink="">
      <xdr:nvSpPr>
        <xdr:cNvPr id="143" name="テキスト ボックス 142"/>
        <xdr:cNvSpPr txBox="1"/>
      </xdr:nvSpPr>
      <xdr:spPr>
        <a:xfrm>
          <a:off x="1752111" y="95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116318</xdr:rowOff>
    </xdr:from>
    <xdr:to>
      <xdr:col>1</xdr:col>
      <xdr:colOff>485775</xdr:colOff>
      <xdr:row>58</xdr:row>
      <xdr:rowOff>46468</xdr:rowOff>
    </xdr:to>
    <xdr:sp macro="" textlink="">
      <xdr:nvSpPr>
        <xdr:cNvPr id="144" name="円/楕円 143"/>
        <xdr:cNvSpPr/>
      </xdr:nvSpPr>
      <xdr:spPr>
        <a:xfrm>
          <a:off x="1079500" y="988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37595</xdr:rowOff>
    </xdr:from>
    <xdr:ext cx="534377" cy="259045"/>
    <xdr:sp macro="" textlink="">
      <xdr:nvSpPr>
        <xdr:cNvPr id="145" name="テキスト ボックス 144"/>
        <xdr:cNvSpPr txBox="1"/>
      </xdr:nvSpPr>
      <xdr:spPr>
        <a:xfrm>
          <a:off x="863111" y="998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50839</xdr:rowOff>
    </xdr:from>
    <xdr:to>
      <xdr:col>6</xdr:col>
      <xdr:colOff>511175</xdr:colOff>
      <xdr:row>76</xdr:row>
      <xdr:rowOff>115633</xdr:rowOff>
    </xdr:to>
    <xdr:cxnSp macro="">
      <xdr:nvCxnSpPr>
        <xdr:cNvPr id="175" name="直線コネクタ 174"/>
        <xdr:cNvCxnSpPr/>
      </xdr:nvCxnSpPr>
      <xdr:spPr>
        <a:xfrm flipV="1">
          <a:off x="3797300" y="13081039"/>
          <a:ext cx="838200" cy="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74096</xdr:rowOff>
    </xdr:from>
    <xdr:ext cx="599010" cy="259045"/>
    <xdr:sp macro="" textlink="">
      <xdr:nvSpPr>
        <xdr:cNvPr id="176" name="民生費平均値テキスト"/>
        <xdr:cNvSpPr txBox="1"/>
      </xdr:nvSpPr>
      <xdr:spPr>
        <a:xfrm>
          <a:off x="4686300" y="12761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115633</xdr:rowOff>
    </xdr:from>
    <xdr:to>
      <xdr:col>5</xdr:col>
      <xdr:colOff>358775</xdr:colOff>
      <xdr:row>76</xdr:row>
      <xdr:rowOff>128257</xdr:rowOff>
    </xdr:to>
    <xdr:cxnSp macro="">
      <xdr:nvCxnSpPr>
        <xdr:cNvPr id="178" name="直線コネクタ 177"/>
        <xdr:cNvCxnSpPr/>
      </xdr:nvCxnSpPr>
      <xdr:spPr>
        <a:xfrm flipV="1">
          <a:off x="2908300" y="13145833"/>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87558</xdr:rowOff>
    </xdr:from>
    <xdr:ext cx="599010" cy="259045"/>
    <xdr:sp macro="" textlink="">
      <xdr:nvSpPr>
        <xdr:cNvPr id="180" name="テキスト ボックス 179"/>
        <xdr:cNvSpPr txBox="1"/>
      </xdr:nvSpPr>
      <xdr:spPr>
        <a:xfrm>
          <a:off x="3497794"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128257</xdr:rowOff>
    </xdr:from>
    <xdr:to>
      <xdr:col>4</xdr:col>
      <xdr:colOff>155575</xdr:colOff>
      <xdr:row>77</xdr:row>
      <xdr:rowOff>1752</xdr:rowOff>
    </xdr:to>
    <xdr:cxnSp macro="">
      <xdr:nvCxnSpPr>
        <xdr:cNvPr id="181" name="直線コネクタ 180"/>
        <xdr:cNvCxnSpPr/>
      </xdr:nvCxnSpPr>
      <xdr:spPr>
        <a:xfrm flipV="1">
          <a:off x="2019300" y="13158457"/>
          <a:ext cx="889000" cy="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122305</xdr:rowOff>
    </xdr:from>
    <xdr:ext cx="599010" cy="259045"/>
    <xdr:sp macro="" textlink="">
      <xdr:nvSpPr>
        <xdr:cNvPr id="183" name="テキスト ボックス 182"/>
        <xdr:cNvSpPr txBox="1"/>
      </xdr:nvSpPr>
      <xdr:spPr>
        <a:xfrm>
          <a:off x="2608794"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159220</xdr:rowOff>
    </xdr:from>
    <xdr:to>
      <xdr:col>2</xdr:col>
      <xdr:colOff>638175</xdr:colOff>
      <xdr:row>77</xdr:row>
      <xdr:rowOff>1752</xdr:rowOff>
    </xdr:to>
    <xdr:cxnSp macro="">
      <xdr:nvCxnSpPr>
        <xdr:cNvPr id="184" name="直線コネクタ 183"/>
        <xdr:cNvCxnSpPr/>
      </xdr:nvCxnSpPr>
      <xdr:spPr>
        <a:xfrm>
          <a:off x="1130300" y="1318942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39</xdr:rowOff>
    </xdr:from>
    <xdr:to>
      <xdr:col>6</xdr:col>
      <xdr:colOff>561975</xdr:colOff>
      <xdr:row>76</xdr:row>
      <xdr:rowOff>101639</xdr:rowOff>
    </xdr:to>
    <xdr:sp macro="" textlink="">
      <xdr:nvSpPr>
        <xdr:cNvPr id="194" name="円/楕円 193"/>
        <xdr:cNvSpPr/>
      </xdr:nvSpPr>
      <xdr:spPr>
        <a:xfrm>
          <a:off x="4584700" y="130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149916</xdr:rowOff>
    </xdr:from>
    <xdr:ext cx="599010" cy="259045"/>
    <xdr:sp macro="" textlink="">
      <xdr:nvSpPr>
        <xdr:cNvPr id="195" name="民生費該当値テキスト"/>
        <xdr:cNvSpPr txBox="1"/>
      </xdr:nvSpPr>
      <xdr:spPr>
        <a:xfrm>
          <a:off x="4686300" y="1300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64833</xdr:rowOff>
    </xdr:from>
    <xdr:to>
      <xdr:col>5</xdr:col>
      <xdr:colOff>409575</xdr:colOff>
      <xdr:row>76</xdr:row>
      <xdr:rowOff>166433</xdr:rowOff>
    </xdr:to>
    <xdr:sp macro="" textlink="">
      <xdr:nvSpPr>
        <xdr:cNvPr id="196" name="円/楕円 195"/>
        <xdr:cNvSpPr/>
      </xdr:nvSpPr>
      <xdr:spPr>
        <a:xfrm>
          <a:off x="3746500" y="130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157560</xdr:rowOff>
    </xdr:from>
    <xdr:ext cx="599010" cy="259045"/>
    <xdr:sp macro="" textlink="">
      <xdr:nvSpPr>
        <xdr:cNvPr id="197" name="テキスト ボックス 196"/>
        <xdr:cNvSpPr txBox="1"/>
      </xdr:nvSpPr>
      <xdr:spPr>
        <a:xfrm>
          <a:off x="3497794" y="131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77457</xdr:rowOff>
    </xdr:from>
    <xdr:to>
      <xdr:col>4</xdr:col>
      <xdr:colOff>206375</xdr:colOff>
      <xdr:row>77</xdr:row>
      <xdr:rowOff>7607</xdr:rowOff>
    </xdr:to>
    <xdr:sp macro="" textlink="">
      <xdr:nvSpPr>
        <xdr:cNvPr id="198" name="円/楕円 197"/>
        <xdr:cNvSpPr/>
      </xdr:nvSpPr>
      <xdr:spPr>
        <a:xfrm>
          <a:off x="2857500" y="13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170184</xdr:rowOff>
    </xdr:from>
    <xdr:ext cx="599010" cy="259045"/>
    <xdr:sp macro="" textlink="">
      <xdr:nvSpPr>
        <xdr:cNvPr id="199" name="テキスト ボックス 198"/>
        <xdr:cNvSpPr txBox="1"/>
      </xdr:nvSpPr>
      <xdr:spPr>
        <a:xfrm>
          <a:off x="2608794" y="1320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122402</xdr:rowOff>
    </xdr:from>
    <xdr:to>
      <xdr:col>3</xdr:col>
      <xdr:colOff>3175</xdr:colOff>
      <xdr:row>77</xdr:row>
      <xdr:rowOff>52552</xdr:rowOff>
    </xdr:to>
    <xdr:sp macro="" textlink="">
      <xdr:nvSpPr>
        <xdr:cNvPr id="200" name="円/楕円 199"/>
        <xdr:cNvSpPr/>
      </xdr:nvSpPr>
      <xdr:spPr>
        <a:xfrm>
          <a:off x="1968500" y="13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69080</xdr:rowOff>
    </xdr:from>
    <xdr:ext cx="599010" cy="259045"/>
    <xdr:sp macro="" textlink="">
      <xdr:nvSpPr>
        <xdr:cNvPr id="201" name="テキスト ボックス 200"/>
        <xdr:cNvSpPr txBox="1"/>
      </xdr:nvSpPr>
      <xdr:spPr>
        <a:xfrm>
          <a:off x="1719794" y="129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180,362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108420</xdr:rowOff>
    </xdr:from>
    <xdr:to>
      <xdr:col>1</xdr:col>
      <xdr:colOff>485775</xdr:colOff>
      <xdr:row>77</xdr:row>
      <xdr:rowOff>38570</xdr:rowOff>
    </xdr:to>
    <xdr:sp macro="" textlink="">
      <xdr:nvSpPr>
        <xdr:cNvPr id="202" name="円/楕円 201"/>
        <xdr:cNvSpPr/>
      </xdr:nvSpPr>
      <xdr:spPr>
        <a:xfrm>
          <a:off x="1079500" y="131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55097</xdr:rowOff>
    </xdr:from>
    <xdr:ext cx="599010" cy="259045"/>
    <xdr:sp macro="" textlink="">
      <xdr:nvSpPr>
        <xdr:cNvPr id="203" name="テキスト ボックス 202"/>
        <xdr:cNvSpPr txBox="1"/>
      </xdr:nvSpPr>
      <xdr:spPr>
        <a:xfrm>
          <a:off x="830794" y="1291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60399</xdr:rowOff>
    </xdr:from>
    <xdr:to>
      <xdr:col>6</xdr:col>
      <xdr:colOff>511175</xdr:colOff>
      <xdr:row>98</xdr:row>
      <xdr:rowOff>63142</xdr:rowOff>
    </xdr:to>
    <xdr:cxnSp macro="">
      <xdr:nvCxnSpPr>
        <xdr:cNvPr id="231" name="直線コネクタ 230"/>
        <xdr:cNvCxnSpPr/>
      </xdr:nvCxnSpPr>
      <xdr:spPr>
        <a:xfrm flipV="1">
          <a:off x="3797300" y="1686249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95456</xdr:rowOff>
    </xdr:from>
    <xdr:ext cx="534377" cy="259045"/>
    <xdr:sp macro="" textlink="">
      <xdr:nvSpPr>
        <xdr:cNvPr id="232" name="衛生費平均値テキスト"/>
        <xdr:cNvSpPr txBox="1"/>
      </xdr:nvSpPr>
      <xdr:spPr>
        <a:xfrm>
          <a:off x="4686300" y="1655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52832</xdr:rowOff>
    </xdr:from>
    <xdr:to>
      <xdr:col>5</xdr:col>
      <xdr:colOff>358775</xdr:colOff>
      <xdr:row>98</xdr:row>
      <xdr:rowOff>63142</xdr:rowOff>
    </xdr:to>
    <xdr:cxnSp macro="">
      <xdr:nvCxnSpPr>
        <xdr:cNvPr id="234" name="直線コネクタ 233"/>
        <xdr:cNvCxnSpPr/>
      </xdr:nvCxnSpPr>
      <xdr:spPr>
        <a:xfrm>
          <a:off x="2908300" y="16854932"/>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27119</xdr:rowOff>
    </xdr:from>
    <xdr:ext cx="534377" cy="259045"/>
    <xdr:sp macro="" textlink="">
      <xdr:nvSpPr>
        <xdr:cNvPr id="236" name="テキスト ボックス 235"/>
        <xdr:cNvSpPr txBox="1"/>
      </xdr:nvSpPr>
      <xdr:spPr>
        <a:xfrm>
          <a:off x="3530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46980</xdr:rowOff>
    </xdr:from>
    <xdr:to>
      <xdr:col>4</xdr:col>
      <xdr:colOff>155575</xdr:colOff>
      <xdr:row>98</xdr:row>
      <xdr:rowOff>52832</xdr:rowOff>
    </xdr:to>
    <xdr:cxnSp macro="">
      <xdr:nvCxnSpPr>
        <xdr:cNvPr id="237" name="直線コネクタ 236"/>
        <xdr:cNvCxnSpPr/>
      </xdr:nvCxnSpPr>
      <xdr:spPr>
        <a:xfrm>
          <a:off x="2019300" y="16849080"/>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46980</xdr:rowOff>
    </xdr:from>
    <xdr:to>
      <xdr:col>2</xdr:col>
      <xdr:colOff>638175</xdr:colOff>
      <xdr:row>98</xdr:row>
      <xdr:rowOff>49518</xdr:rowOff>
    </xdr:to>
    <xdr:cxnSp macro="">
      <xdr:nvCxnSpPr>
        <xdr:cNvPr id="240" name="直線コネクタ 239"/>
        <xdr:cNvCxnSpPr/>
      </xdr:nvCxnSpPr>
      <xdr:spPr>
        <a:xfrm flipV="1">
          <a:off x="1130300" y="16849080"/>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24627</xdr:rowOff>
    </xdr:from>
    <xdr:ext cx="534377" cy="259045"/>
    <xdr:sp macro="" textlink="">
      <xdr:nvSpPr>
        <xdr:cNvPr id="242" name="テキスト ボックス 241"/>
        <xdr:cNvSpPr txBox="1"/>
      </xdr:nvSpPr>
      <xdr:spPr>
        <a:xfrm>
          <a:off x="1752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24672</xdr:rowOff>
    </xdr:from>
    <xdr:ext cx="534377" cy="259045"/>
    <xdr:sp macro="" textlink="">
      <xdr:nvSpPr>
        <xdr:cNvPr id="244" name="テキスト ボックス 243"/>
        <xdr:cNvSpPr txBox="1"/>
      </xdr:nvSpPr>
      <xdr:spPr>
        <a:xfrm>
          <a:off x="863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9599</xdr:rowOff>
    </xdr:from>
    <xdr:to>
      <xdr:col>6</xdr:col>
      <xdr:colOff>561975</xdr:colOff>
      <xdr:row>98</xdr:row>
      <xdr:rowOff>111199</xdr:rowOff>
    </xdr:to>
    <xdr:sp macro="" textlink="">
      <xdr:nvSpPr>
        <xdr:cNvPr id="250" name="円/楕円 249"/>
        <xdr:cNvSpPr/>
      </xdr:nvSpPr>
      <xdr:spPr>
        <a:xfrm>
          <a:off x="4584700" y="168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95976</xdr:rowOff>
    </xdr:from>
    <xdr:ext cx="534377" cy="259045"/>
    <xdr:sp macro="" textlink="">
      <xdr:nvSpPr>
        <xdr:cNvPr id="251" name="衛生費該当値テキスト"/>
        <xdr:cNvSpPr txBox="1"/>
      </xdr:nvSpPr>
      <xdr:spPr>
        <a:xfrm>
          <a:off x="4686300" y="1672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12342</xdr:rowOff>
    </xdr:from>
    <xdr:to>
      <xdr:col>5</xdr:col>
      <xdr:colOff>409575</xdr:colOff>
      <xdr:row>98</xdr:row>
      <xdr:rowOff>113942</xdr:rowOff>
    </xdr:to>
    <xdr:sp macro="" textlink="">
      <xdr:nvSpPr>
        <xdr:cNvPr id="252" name="円/楕円 251"/>
        <xdr:cNvSpPr/>
      </xdr:nvSpPr>
      <xdr:spPr>
        <a:xfrm>
          <a:off x="3746500" y="168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105069</xdr:rowOff>
    </xdr:from>
    <xdr:ext cx="534377" cy="259045"/>
    <xdr:sp macro="" textlink="">
      <xdr:nvSpPr>
        <xdr:cNvPr id="253" name="テキスト ボックス 252"/>
        <xdr:cNvSpPr txBox="1"/>
      </xdr:nvSpPr>
      <xdr:spPr>
        <a:xfrm>
          <a:off x="3530111" y="169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2032</xdr:rowOff>
    </xdr:from>
    <xdr:to>
      <xdr:col>4</xdr:col>
      <xdr:colOff>206375</xdr:colOff>
      <xdr:row>98</xdr:row>
      <xdr:rowOff>103632</xdr:rowOff>
    </xdr:to>
    <xdr:sp macro="" textlink="">
      <xdr:nvSpPr>
        <xdr:cNvPr id="254" name="円/楕円 253"/>
        <xdr:cNvSpPr/>
      </xdr:nvSpPr>
      <xdr:spPr>
        <a:xfrm>
          <a:off x="2857500" y="168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94759</xdr:rowOff>
    </xdr:from>
    <xdr:ext cx="534377" cy="259045"/>
    <xdr:sp macro="" textlink="">
      <xdr:nvSpPr>
        <xdr:cNvPr id="255" name="テキスト ボックス 254"/>
        <xdr:cNvSpPr txBox="1"/>
      </xdr:nvSpPr>
      <xdr:spPr>
        <a:xfrm>
          <a:off x="2641111" y="168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167630</xdr:rowOff>
    </xdr:from>
    <xdr:to>
      <xdr:col>3</xdr:col>
      <xdr:colOff>3175</xdr:colOff>
      <xdr:row>98</xdr:row>
      <xdr:rowOff>97780</xdr:rowOff>
    </xdr:to>
    <xdr:sp macro="" textlink="">
      <xdr:nvSpPr>
        <xdr:cNvPr id="256" name="円/楕円 255"/>
        <xdr:cNvSpPr/>
      </xdr:nvSpPr>
      <xdr:spPr>
        <a:xfrm>
          <a:off x="1968500" y="167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88907</xdr:rowOff>
    </xdr:from>
    <xdr:ext cx="534377" cy="259045"/>
    <xdr:sp macro="" textlink="">
      <xdr:nvSpPr>
        <xdr:cNvPr id="257" name="テキスト ボックス 256"/>
        <xdr:cNvSpPr txBox="1"/>
      </xdr:nvSpPr>
      <xdr:spPr>
        <a:xfrm>
          <a:off x="1752111" y="168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170168</xdr:rowOff>
    </xdr:from>
    <xdr:to>
      <xdr:col>1</xdr:col>
      <xdr:colOff>485775</xdr:colOff>
      <xdr:row>98</xdr:row>
      <xdr:rowOff>100318</xdr:rowOff>
    </xdr:to>
    <xdr:sp macro="" textlink="">
      <xdr:nvSpPr>
        <xdr:cNvPr id="258" name="円/楕円 257"/>
        <xdr:cNvSpPr/>
      </xdr:nvSpPr>
      <xdr:spPr>
        <a:xfrm>
          <a:off x="1079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91445</xdr:rowOff>
    </xdr:from>
    <xdr:ext cx="534377" cy="259045"/>
    <xdr:sp macro="" textlink="">
      <xdr:nvSpPr>
        <xdr:cNvPr id="259" name="テキスト ボックス 258"/>
        <xdr:cNvSpPr txBox="1"/>
      </xdr:nvSpPr>
      <xdr:spPr>
        <a:xfrm>
          <a:off x="863111" y="168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19304</xdr:rowOff>
    </xdr:from>
    <xdr:to>
      <xdr:col>15</xdr:col>
      <xdr:colOff>180975</xdr:colOff>
      <xdr:row>38</xdr:row>
      <xdr:rowOff>69215</xdr:rowOff>
    </xdr:to>
    <xdr:cxnSp macro="">
      <xdr:nvCxnSpPr>
        <xdr:cNvPr id="288" name="直線コネクタ 287"/>
        <xdr:cNvCxnSpPr/>
      </xdr:nvCxnSpPr>
      <xdr:spPr>
        <a:xfrm>
          <a:off x="9639300" y="6534404"/>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89"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19304</xdr:rowOff>
    </xdr:from>
    <xdr:to>
      <xdr:col>14</xdr:col>
      <xdr:colOff>28575</xdr:colOff>
      <xdr:row>38</xdr:row>
      <xdr:rowOff>59309</xdr:rowOff>
    </xdr:to>
    <xdr:cxnSp macro="">
      <xdr:nvCxnSpPr>
        <xdr:cNvPr id="291" name="直線コネクタ 290"/>
        <xdr:cNvCxnSpPr/>
      </xdr:nvCxnSpPr>
      <xdr:spPr>
        <a:xfrm flipV="1">
          <a:off x="8750300" y="653440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525</xdr:rowOff>
    </xdr:from>
    <xdr:ext cx="378565" cy="259045"/>
    <xdr:sp macro="" textlink="">
      <xdr:nvSpPr>
        <xdr:cNvPr id="293" name="テキスト ボックス 292"/>
        <xdr:cNvSpPr txBox="1"/>
      </xdr:nvSpPr>
      <xdr:spPr>
        <a:xfrm>
          <a:off x="9450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44069</xdr:rowOff>
    </xdr:from>
    <xdr:to>
      <xdr:col>12</xdr:col>
      <xdr:colOff>511175</xdr:colOff>
      <xdr:row>38</xdr:row>
      <xdr:rowOff>59309</xdr:rowOff>
    </xdr:to>
    <xdr:cxnSp macro="">
      <xdr:nvCxnSpPr>
        <xdr:cNvPr id="294" name="直線コネクタ 293"/>
        <xdr:cNvCxnSpPr/>
      </xdr:nvCxnSpPr>
      <xdr:spPr>
        <a:xfrm>
          <a:off x="7861300" y="655916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145686</xdr:rowOff>
    </xdr:from>
    <xdr:ext cx="378565" cy="259045"/>
    <xdr:sp macro="" textlink="">
      <xdr:nvSpPr>
        <xdr:cNvPr id="296" name="テキスト ボックス 295"/>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160655</xdr:rowOff>
    </xdr:from>
    <xdr:to>
      <xdr:col>11</xdr:col>
      <xdr:colOff>307975</xdr:colOff>
      <xdr:row>38</xdr:row>
      <xdr:rowOff>44069</xdr:rowOff>
    </xdr:to>
    <xdr:cxnSp macro="">
      <xdr:nvCxnSpPr>
        <xdr:cNvPr id="297" name="直線コネクタ 296"/>
        <xdr:cNvCxnSpPr/>
      </xdr:nvCxnSpPr>
      <xdr:spPr>
        <a:xfrm>
          <a:off x="6972300" y="650430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117111</xdr:rowOff>
    </xdr:from>
    <xdr:ext cx="378565" cy="259045"/>
    <xdr:sp macro="" textlink="">
      <xdr:nvSpPr>
        <xdr:cNvPr id="299" name="テキスト ボックス 298"/>
        <xdr:cNvSpPr txBox="1"/>
      </xdr:nvSpPr>
      <xdr:spPr>
        <a:xfrm>
          <a:off x="7672017" y="611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19194</xdr:rowOff>
    </xdr:from>
    <xdr:ext cx="469744" cy="259045"/>
    <xdr:sp macro="" textlink="">
      <xdr:nvSpPr>
        <xdr:cNvPr id="301" name="テキスト ボックス 300"/>
        <xdr:cNvSpPr txBox="1"/>
      </xdr:nvSpPr>
      <xdr:spPr>
        <a:xfrm>
          <a:off x="6737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18415</xdr:rowOff>
    </xdr:from>
    <xdr:to>
      <xdr:col>15</xdr:col>
      <xdr:colOff>231775</xdr:colOff>
      <xdr:row>38</xdr:row>
      <xdr:rowOff>120015</xdr:rowOff>
    </xdr:to>
    <xdr:sp macro="" textlink="">
      <xdr:nvSpPr>
        <xdr:cNvPr id="307" name="円/楕円 306"/>
        <xdr:cNvSpPr/>
      </xdr:nvSpPr>
      <xdr:spPr>
        <a:xfrm>
          <a:off x="104267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104792</xdr:rowOff>
    </xdr:from>
    <xdr:ext cx="378565" cy="259045"/>
    <xdr:sp macro="" textlink="">
      <xdr:nvSpPr>
        <xdr:cNvPr id="308" name="労働費該当値テキスト"/>
        <xdr:cNvSpPr txBox="1"/>
      </xdr:nvSpPr>
      <xdr:spPr>
        <a:xfrm>
          <a:off x="10528300" y="644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139954</xdr:rowOff>
    </xdr:from>
    <xdr:to>
      <xdr:col>14</xdr:col>
      <xdr:colOff>79375</xdr:colOff>
      <xdr:row>38</xdr:row>
      <xdr:rowOff>70104</xdr:rowOff>
    </xdr:to>
    <xdr:sp macro="" textlink="">
      <xdr:nvSpPr>
        <xdr:cNvPr id="309" name="円/楕円 308"/>
        <xdr:cNvSpPr/>
      </xdr:nvSpPr>
      <xdr:spPr>
        <a:xfrm>
          <a:off x="9588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61231</xdr:rowOff>
    </xdr:from>
    <xdr:ext cx="378565" cy="259045"/>
    <xdr:sp macro="" textlink="">
      <xdr:nvSpPr>
        <xdr:cNvPr id="310" name="テキスト ボックス 309"/>
        <xdr:cNvSpPr txBox="1"/>
      </xdr:nvSpPr>
      <xdr:spPr>
        <a:xfrm>
          <a:off x="9450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8509</xdr:rowOff>
    </xdr:from>
    <xdr:to>
      <xdr:col>12</xdr:col>
      <xdr:colOff>561975</xdr:colOff>
      <xdr:row>38</xdr:row>
      <xdr:rowOff>110109</xdr:rowOff>
    </xdr:to>
    <xdr:sp macro="" textlink="">
      <xdr:nvSpPr>
        <xdr:cNvPr id="311" name="円/楕円 310"/>
        <xdr:cNvSpPr/>
      </xdr:nvSpPr>
      <xdr:spPr>
        <a:xfrm>
          <a:off x="8699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101236</xdr:rowOff>
    </xdr:from>
    <xdr:ext cx="378565" cy="259045"/>
    <xdr:sp macro="" textlink="">
      <xdr:nvSpPr>
        <xdr:cNvPr id="312" name="テキスト ボックス 311"/>
        <xdr:cNvSpPr txBox="1"/>
      </xdr:nvSpPr>
      <xdr:spPr>
        <a:xfrm>
          <a:off x="8561017" y="661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164719</xdr:rowOff>
    </xdr:from>
    <xdr:to>
      <xdr:col>11</xdr:col>
      <xdr:colOff>358775</xdr:colOff>
      <xdr:row>38</xdr:row>
      <xdr:rowOff>94869</xdr:rowOff>
    </xdr:to>
    <xdr:sp macro="" textlink="">
      <xdr:nvSpPr>
        <xdr:cNvPr id="313" name="円/楕円 312"/>
        <xdr:cNvSpPr/>
      </xdr:nvSpPr>
      <xdr:spPr>
        <a:xfrm>
          <a:off x="7810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85996</xdr:rowOff>
    </xdr:from>
    <xdr:ext cx="378565" cy="259045"/>
    <xdr:sp macro="" textlink="">
      <xdr:nvSpPr>
        <xdr:cNvPr id="314" name="テキスト ボックス 313"/>
        <xdr:cNvSpPr txBox="1"/>
      </xdr:nvSpPr>
      <xdr:spPr>
        <a:xfrm>
          <a:off x="7672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109855</xdr:rowOff>
    </xdr:from>
    <xdr:to>
      <xdr:col>10</xdr:col>
      <xdr:colOff>155575</xdr:colOff>
      <xdr:row>38</xdr:row>
      <xdr:rowOff>40005</xdr:rowOff>
    </xdr:to>
    <xdr:sp macro="" textlink="">
      <xdr:nvSpPr>
        <xdr:cNvPr id="315" name="円/楕円 314"/>
        <xdr:cNvSpPr/>
      </xdr:nvSpPr>
      <xdr:spPr>
        <a:xfrm>
          <a:off x="6921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31132</xdr:rowOff>
    </xdr:from>
    <xdr:ext cx="378565" cy="259045"/>
    <xdr:sp macro="" textlink="">
      <xdr:nvSpPr>
        <xdr:cNvPr id="316" name="テキスト ボックス 315"/>
        <xdr:cNvSpPr txBox="1"/>
      </xdr:nvSpPr>
      <xdr:spPr>
        <a:xfrm>
          <a:off x="6783017" y="65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72753</xdr:rowOff>
    </xdr:from>
    <xdr:to>
      <xdr:col>15</xdr:col>
      <xdr:colOff>180975</xdr:colOff>
      <xdr:row>55</xdr:row>
      <xdr:rowOff>79284</xdr:rowOff>
    </xdr:to>
    <xdr:cxnSp macro="">
      <xdr:nvCxnSpPr>
        <xdr:cNvPr id="347" name="直線コネクタ 346"/>
        <xdr:cNvCxnSpPr/>
      </xdr:nvCxnSpPr>
      <xdr:spPr>
        <a:xfrm>
          <a:off x="9639300" y="95025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145704</xdr:rowOff>
    </xdr:from>
    <xdr:ext cx="378565" cy="259045"/>
    <xdr:sp macro="" textlink="">
      <xdr:nvSpPr>
        <xdr:cNvPr id="348" name="農林水産業費平均値テキスト"/>
        <xdr:cNvSpPr txBox="1"/>
      </xdr:nvSpPr>
      <xdr:spPr>
        <a:xfrm>
          <a:off x="10528300" y="9746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159294</xdr:rowOff>
    </xdr:from>
    <xdr:to>
      <xdr:col>14</xdr:col>
      <xdr:colOff>28575</xdr:colOff>
      <xdr:row>55</xdr:row>
      <xdr:rowOff>72753</xdr:rowOff>
    </xdr:to>
    <xdr:cxnSp macro="">
      <xdr:nvCxnSpPr>
        <xdr:cNvPr id="350" name="直線コネクタ 349"/>
        <xdr:cNvCxnSpPr/>
      </xdr:nvCxnSpPr>
      <xdr:spPr>
        <a:xfrm>
          <a:off x="8750300" y="94175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57</xdr:row>
      <xdr:rowOff>98351</xdr:rowOff>
    </xdr:from>
    <xdr:ext cx="378565" cy="259045"/>
    <xdr:sp macro="" textlink="">
      <xdr:nvSpPr>
        <xdr:cNvPr id="352" name="テキスト ボックス 351"/>
        <xdr:cNvSpPr txBox="1"/>
      </xdr:nvSpPr>
      <xdr:spPr>
        <a:xfrm>
          <a:off x="9450017" y="987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159294</xdr:rowOff>
    </xdr:from>
    <xdr:to>
      <xdr:col>12</xdr:col>
      <xdr:colOff>511175</xdr:colOff>
      <xdr:row>55</xdr:row>
      <xdr:rowOff>105410</xdr:rowOff>
    </xdr:to>
    <xdr:cxnSp macro="">
      <xdr:nvCxnSpPr>
        <xdr:cNvPr id="353" name="直線コネクタ 352"/>
        <xdr:cNvCxnSpPr/>
      </xdr:nvCxnSpPr>
      <xdr:spPr>
        <a:xfrm flipV="1">
          <a:off x="7861300" y="94175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57</xdr:row>
      <xdr:rowOff>78757</xdr:rowOff>
    </xdr:from>
    <xdr:ext cx="378565" cy="259045"/>
    <xdr:sp macro="" textlink="">
      <xdr:nvSpPr>
        <xdr:cNvPr id="355" name="テキスト ボックス 354"/>
        <xdr:cNvSpPr txBox="1"/>
      </xdr:nvSpPr>
      <xdr:spPr>
        <a:xfrm>
          <a:off x="8561017" y="9851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76019</xdr:rowOff>
    </xdr:from>
    <xdr:to>
      <xdr:col>11</xdr:col>
      <xdr:colOff>307975</xdr:colOff>
      <xdr:row>55</xdr:row>
      <xdr:rowOff>105410</xdr:rowOff>
    </xdr:to>
    <xdr:cxnSp macro="">
      <xdr:nvCxnSpPr>
        <xdr:cNvPr id="356" name="直線コネクタ 355"/>
        <xdr:cNvCxnSpPr/>
      </xdr:nvCxnSpPr>
      <xdr:spPr>
        <a:xfrm>
          <a:off x="6972300" y="95057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57</xdr:row>
      <xdr:rowOff>131008</xdr:rowOff>
    </xdr:from>
    <xdr:ext cx="378565" cy="259045"/>
    <xdr:sp macro="" textlink="">
      <xdr:nvSpPr>
        <xdr:cNvPr id="358" name="テキスト ボックス 357"/>
        <xdr:cNvSpPr txBox="1"/>
      </xdr:nvSpPr>
      <xdr:spPr>
        <a:xfrm>
          <a:off x="7672017" y="990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57</xdr:row>
      <xdr:rowOff>137540</xdr:rowOff>
    </xdr:from>
    <xdr:ext cx="378565" cy="259045"/>
    <xdr:sp macro="" textlink="">
      <xdr:nvSpPr>
        <xdr:cNvPr id="360" name="テキスト ボックス 359"/>
        <xdr:cNvSpPr txBox="1"/>
      </xdr:nvSpPr>
      <xdr:spPr>
        <a:xfrm>
          <a:off x="6783017" y="991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28484</xdr:rowOff>
    </xdr:from>
    <xdr:to>
      <xdr:col>15</xdr:col>
      <xdr:colOff>231775</xdr:colOff>
      <xdr:row>55</xdr:row>
      <xdr:rowOff>130084</xdr:rowOff>
    </xdr:to>
    <xdr:sp macro="" textlink="">
      <xdr:nvSpPr>
        <xdr:cNvPr id="366" name="円/楕円 365"/>
        <xdr:cNvSpPr/>
      </xdr:nvSpPr>
      <xdr:spPr>
        <a:xfrm>
          <a:off x="10426700" y="94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51361</xdr:rowOff>
    </xdr:from>
    <xdr:ext cx="378565" cy="259045"/>
    <xdr:sp macro="" textlink="">
      <xdr:nvSpPr>
        <xdr:cNvPr id="367" name="農林水産業費該当値テキスト"/>
        <xdr:cNvSpPr txBox="1"/>
      </xdr:nvSpPr>
      <xdr:spPr>
        <a:xfrm>
          <a:off x="10528300" y="930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21953</xdr:rowOff>
    </xdr:from>
    <xdr:to>
      <xdr:col>14</xdr:col>
      <xdr:colOff>79375</xdr:colOff>
      <xdr:row>55</xdr:row>
      <xdr:rowOff>123553</xdr:rowOff>
    </xdr:to>
    <xdr:sp macro="" textlink="">
      <xdr:nvSpPr>
        <xdr:cNvPr id="368" name="円/楕円 367"/>
        <xdr:cNvSpPr/>
      </xdr:nvSpPr>
      <xdr:spPr>
        <a:xfrm>
          <a:off x="9588500" y="94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53</xdr:row>
      <xdr:rowOff>140080</xdr:rowOff>
    </xdr:from>
    <xdr:ext cx="378565" cy="259045"/>
    <xdr:sp macro="" textlink="">
      <xdr:nvSpPr>
        <xdr:cNvPr id="369" name="テキスト ボックス 368"/>
        <xdr:cNvSpPr txBox="1"/>
      </xdr:nvSpPr>
      <xdr:spPr>
        <a:xfrm>
          <a:off x="9450017" y="922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108494</xdr:rowOff>
    </xdr:from>
    <xdr:to>
      <xdr:col>12</xdr:col>
      <xdr:colOff>561975</xdr:colOff>
      <xdr:row>55</xdr:row>
      <xdr:rowOff>38644</xdr:rowOff>
    </xdr:to>
    <xdr:sp macro="" textlink="">
      <xdr:nvSpPr>
        <xdr:cNvPr id="370" name="円/楕円 369"/>
        <xdr:cNvSpPr/>
      </xdr:nvSpPr>
      <xdr:spPr>
        <a:xfrm>
          <a:off x="8699500" y="93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53</xdr:row>
      <xdr:rowOff>55171</xdr:rowOff>
    </xdr:from>
    <xdr:ext cx="378565" cy="259045"/>
    <xdr:sp macro="" textlink="">
      <xdr:nvSpPr>
        <xdr:cNvPr id="371" name="テキスト ボックス 370"/>
        <xdr:cNvSpPr txBox="1"/>
      </xdr:nvSpPr>
      <xdr:spPr>
        <a:xfrm>
          <a:off x="8561017" y="914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54610</xdr:rowOff>
    </xdr:from>
    <xdr:to>
      <xdr:col>11</xdr:col>
      <xdr:colOff>358775</xdr:colOff>
      <xdr:row>55</xdr:row>
      <xdr:rowOff>156210</xdr:rowOff>
    </xdr:to>
    <xdr:sp macro="" textlink="">
      <xdr:nvSpPr>
        <xdr:cNvPr id="372" name="円/楕円 371"/>
        <xdr:cNvSpPr/>
      </xdr:nvSpPr>
      <xdr:spPr>
        <a:xfrm>
          <a:off x="7810500" y="94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54</xdr:row>
      <xdr:rowOff>1287</xdr:rowOff>
    </xdr:from>
    <xdr:ext cx="378565" cy="259045"/>
    <xdr:sp macro="" textlink="">
      <xdr:nvSpPr>
        <xdr:cNvPr id="373" name="テキスト ボックス 372"/>
        <xdr:cNvSpPr txBox="1"/>
      </xdr:nvSpPr>
      <xdr:spPr>
        <a:xfrm>
          <a:off x="7672017" y="925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25219</xdr:rowOff>
    </xdr:from>
    <xdr:to>
      <xdr:col>10</xdr:col>
      <xdr:colOff>155575</xdr:colOff>
      <xdr:row>55</xdr:row>
      <xdr:rowOff>126819</xdr:rowOff>
    </xdr:to>
    <xdr:sp macro="" textlink="">
      <xdr:nvSpPr>
        <xdr:cNvPr id="374" name="円/楕円 373"/>
        <xdr:cNvSpPr/>
      </xdr:nvSpPr>
      <xdr:spPr>
        <a:xfrm>
          <a:off x="6921500" y="94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143346</xdr:rowOff>
    </xdr:from>
    <xdr:ext cx="378565" cy="259045"/>
    <xdr:sp macro="" textlink="">
      <xdr:nvSpPr>
        <xdr:cNvPr id="375" name="テキスト ボックス 374"/>
        <xdr:cNvSpPr txBox="1"/>
      </xdr:nvSpPr>
      <xdr:spPr>
        <a:xfrm>
          <a:off x="6783017" y="923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18450</xdr:rowOff>
    </xdr:from>
    <xdr:to>
      <xdr:col>15</xdr:col>
      <xdr:colOff>180975</xdr:colOff>
      <xdr:row>78</xdr:row>
      <xdr:rowOff>43140</xdr:rowOff>
    </xdr:to>
    <xdr:cxnSp macro="">
      <xdr:nvCxnSpPr>
        <xdr:cNvPr id="402" name="直線コネクタ 401"/>
        <xdr:cNvCxnSpPr/>
      </xdr:nvCxnSpPr>
      <xdr:spPr>
        <a:xfrm>
          <a:off x="9639300" y="13391550"/>
          <a:ext cx="8382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78356</xdr:rowOff>
    </xdr:from>
    <xdr:ext cx="469744" cy="259045"/>
    <xdr:sp macro="" textlink="">
      <xdr:nvSpPr>
        <xdr:cNvPr id="403" name="商工費平均値テキスト"/>
        <xdr:cNvSpPr txBox="1"/>
      </xdr:nvSpPr>
      <xdr:spPr>
        <a:xfrm>
          <a:off x="10528300" y="13108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18450</xdr:rowOff>
    </xdr:from>
    <xdr:to>
      <xdr:col>14</xdr:col>
      <xdr:colOff>28575</xdr:colOff>
      <xdr:row>78</xdr:row>
      <xdr:rowOff>30338</xdr:rowOff>
    </xdr:to>
    <xdr:cxnSp macro="">
      <xdr:nvCxnSpPr>
        <xdr:cNvPr id="405" name="直線コネクタ 404"/>
        <xdr:cNvCxnSpPr/>
      </xdr:nvCxnSpPr>
      <xdr:spPr>
        <a:xfrm flipV="1">
          <a:off x="8750300" y="1339155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154357</xdr:rowOff>
    </xdr:from>
    <xdr:ext cx="469744" cy="259045"/>
    <xdr:sp macro="" textlink="">
      <xdr:nvSpPr>
        <xdr:cNvPr id="407" name="テキスト ボックス 406"/>
        <xdr:cNvSpPr txBox="1"/>
      </xdr:nvSpPr>
      <xdr:spPr>
        <a:xfrm>
          <a:off x="9404427"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13193</xdr:rowOff>
    </xdr:from>
    <xdr:to>
      <xdr:col>12</xdr:col>
      <xdr:colOff>511175</xdr:colOff>
      <xdr:row>78</xdr:row>
      <xdr:rowOff>30338</xdr:rowOff>
    </xdr:to>
    <xdr:cxnSp macro="">
      <xdr:nvCxnSpPr>
        <xdr:cNvPr id="408" name="直線コネクタ 407"/>
        <xdr:cNvCxnSpPr/>
      </xdr:nvCxnSpPr>
      <xdr:spPr>
        <a:xfrm>
          <a:off x="7861300" y="133862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167891</xdr:rowOff>
    </xdr:from>
    <xdr:ext cx="469744" cy="259045"/>
    <xdr:sp macro="" textlink="">
      <xdr:nvSpPr>
        <xdr:cNvPr id="410" name="テキスト ボックス 409"/>
        <xdr:cNvSpPr txBox="1"/>
      </xdr:nvSpPr>
      <xdr:spPr>
        <a:xfrm>
          <a:off x="8515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161325</xdr:rowOff>
    </xdr:from>
    <xdr:to>
      <xdr:col>11</xdr:col>
      <xdr:colOff>307975</xdr:colOff>
      <xdr:row>78</xdr:row>
      <xdr:rowOff>13193</xdr:rowOff>
    </xdr:to>
    <xdr:cxnSp macro="">
      <xdr:nvCxnSpPr>
        <xdr:cNvPr id="411" name="直線コネクタ 410"/>
        <xdr:cNvCxnSpPr/>
      </xdr:nvCxnSpPr>
      <xdr:spPr>
        <a:xfrm>
          <a:off x="6972300" y="1336297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160484</xdr:rowOff>
    </xdr:from>
    <xdr:ext cx="469744" cy="259045"/>
    <xdr:sp macro="" textlink="">
      <xdr:nvSpPr>
        <xdr:cNvPr id="413" name="テキスト ボックス 412"/>
        <xdr:cNvSpPr txBox="1"/>
      </xdr:nvSpPr>
      <xdr:spPr>
        <a:xfrm>
          <a:off x="7626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145031</xdr:rowOff>
    </xdr:from>
    <xdr:ext cx="469744" cy="259045"/>
    <xdr:sp macro="" textlink="">
      <xdr:nvSpPr>
        <xdr:cNvPr id="415" name="テキスト ボックス 414"/>
        <xdr:cNvSpPr txBox="1"/>
      </xdr:nvSpPr>
      <xdr:spPr>
        <a:xfrm>
          <a:off x="6737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163790</xdr:rowOff>
    </xdr:from>
    <xdr:to>
      <xdr:col>15</xdr:col>
      <xdr:colOff>231775</xdr:colOff>
      <xdr:row>78</xdr:row>
      <xdr:rowOff>93940</xdr:rowOff>
    </xdr:to>
    <xdr:sp macro="" textlink="">
      <xdr:nvSpPr>
        <xdr:cNvPr id="421" name="円/楕円 420"/>
        <xdr:cNvSpPr/>
      </xdr:nvSpPr>
      <xdr:spPr>
        <a:xfrm>
          <a:off x="104267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78717</xdr:rowOff>
    </xdr:from>
    <xdr:ext cx="469744" cy="259045"/>
    <xdr:sp macro="" textlink="">
      <xdr:nvSpPr>
        <xdr:cNvPr id="422" name="商工費該当値テキスト"/>
        <xdr:cNvSpPr txBox="1"/>
      </xdr:nvSpPr>
      <xdr:spPr>
        <a:xfrm>
          <a:off x="10528300" y="1328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139100</xdr:rowOff>
    </xdr:from>
    <xdr:to>
      <xdr:col>14</xdr:col>
      <xdr:colOff>79375</xdr:colOff>
      <xdr:row>78</xdr:row>
      <xdr:rowOff>69250</xdr:rowOff>
    </xdr:to>
    <xdr:sp macro="" textlink="">
      <xdr:nvSpPr>
        <xdr:cNvPr id="423" name="円/楕円 422"/>
        <xdr:cNvSpPr/>
      </xdr:nvSpPr>
      <xdr:spPr>
        <a:xfrm>
          <a:off x="9588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60377</xdr:rowOff>
    </xdr:from>
    <xdr:ext cx="469744" cy="259045"/>
    <xdr:sp macro="" textlink="">
      <xdr:nvSpPr>
        <xdr:cNvPr id="424" name="テキスト ボックス 423"/>
        <xdr:cNvSpPr txBox="1"/>
      </xdr:nvSpPr>
      <xdr:spPr>
        <a:xfrm>
          <a:off x="9404427"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150988</xdr:rowOff>
    </xdr:from>
    <xdr:to>
      <xdr:col>12</xdr:col>
      <xdr:colOff>561975</xdr:colOff>
      <xdr:row>78</xdr:row>
      <xdr:rowOff>81138</xdr:rowOff>
    </xdr:to>
    <xdr:sp macro="" textlink="">
      <xdr:nvSpPr>
        <xdr:cNvPr id="425" name="円/楕円 424"/>
        <xdr:cNvSpPr/>
      </xdr:nvSpPr>
      <xdr:spPr>
        <a:xfrm>
          <a:off x="8699500" y="13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72265</xdr:rowOff>
    </xdr:from>
    <xdr:ext cx="469744" cy="259045"/>
    <xdr:sp macro="" textlink="">
      <xdr:nvSpPr>
        <xdr:cNvPr id="426" name="テキスト ボックス 425"/>
        <xdr:cNvSpPr txBox="1"/>
      </xdr:nvSpPr>
      <xdr:spPr>
        <a:xfrm>
          <a:off x="8515427" y="1344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133843</xdr:rowOff>
    </xdr:from>
    <xdr:to>
      <xdr:col>11</xdr:col>
      <xdr:colOff>358775</xdr:colOff>
      <xdr:row>78</xdr:row>
      <xdr:rowOff>63993</xdr:rowOff>
    </xdr:to>
    <xdr:sp macro="" textlink="">
      <xdr:nvSpPr>
        <xdr:cNvPr id="427" name="円/楕円 426"/>
        <xdr:cNvSpPr/>
      </xdr:nvSpPr>
      <xdr:spPr>
        <a:xfrm>
          <a:off x="7810500" y="133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55120</xdr:rowOff>
    </xdr:from>
    <xdr:ext cx="469744" cy="259045"/>
    <xdr:sp macro="" textlink="">
      <xdr:nvSpPr>
        <xdr:cNvPr id="428" name="テキスト ボックス 427"/>
        <xdr:cNvSpPr txBox="1"/>
      </xdr:nvSpPr>
      <xdr:spPr>
        <a:xfrm>
          <a:off x="7626427" y="1342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110525</xdr:rowOff>
    </xdr:from>
    <xdr:to>
      <xdr:col>10</xdr:col>
      <xdr:colOff>155575</xdr:colOff>
      <xdr:row>78</xdr:row>
      <xdr:rowOff>40675</xdr:rowOff>
    </xdr:to>
    <xdr:sp macro="" textlink="">
      <xdr:nvSpPr>
        <xdr:cNvPr id="429" name="円/楕円 428"/>
        <xdr:cNvSpPr/>
      </xdr:nvSpPr>
      <xdr:spPr>
        <a:xfrm>
          <a:off x="69215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31802</xdr:rowOff>
    </xdr:from>
    <xdr:ext cx="469744" cy="259045"/>
    <xdr:sp macro="" textlink="">
      <xdr:nvSpPr>
        <xdr:cNvPr id="430" name="テキスト ボックス 429"/>
        <xdr:cNvSpPr txBox="1"/>
      </xdr:nvSpPr>
      <xdr:spPr>
        <a:xfrm>
          <a:off x="6737427" y="134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45655</xdr:rowOff>
    </xdr:from>
    <xdr:to>
      <xdr:col>15</xdr:col>
      <xdr:colOff>180975</xdr:colOff>
      <xdr:row>97</xdr:row>
      <xdr:rowOff>62099</xdr:rowOff>
    </xdr:to>
    <xdr:cxnSp macro="">
      <xdr:nvCxnSpPr>
        <xdr:cNvPr id="459" name="直線コネクタ 458"/>
        <xdr:cNvCxnSpPr/>
      </xdr:nvCxnSpPr>
      <xdr:spPr>
        <a:xfrm flipV="1">
          <a:off x="9639300" y="16676305"/>
          <a:ext cx="8382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13278</xdr:rowOff>
    </xdr:from>
    <xdr:ext cx="534377" cy="259045"/>
    <xdr:sp macro="" textlink="">
      <xdr:nvSpPr>
        <xdr:cNvPr id="460" name="土木費平均値テキスト"/>
        <xdr:cNvSpPr txBox="1"/>
      </xdr:nvSpPr>
      <xdr:spPr>
        <a:xfrm>
          <a:off x="10528300" y="16643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62099</xdr:rowOff>
    </xdr:from>
    <xdr:to>
      <xdr:col>14</xdr:col>
      <xdr:colOff>28575</xdr:colOff>
      <xdr:row>97</xdr:row>
      <xdr:rowOff>152547</xdr:rowOff>
    </xdr:to>
    <xdr:cxnSp macro="">
      <xdr:nvCxnSpPr>
        <xdr:cNvPr id="462" name="直線コネクタ 461"/>
        <xdr:cNvCxnSpPr/>
      </xdr:nvCxnSpPr>
      <xdr:spPr>
        <a:xfrm flipV="1">
          <a:off x="8750300" y="16692749"/>
          <a:ext cx="889000" cy="9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122746</xdr:rowOff>
    </xdr:from>
    <xdr:to>
      <xdr:col>12</xdr:col>
      <xdr:colOff>511175</xdr:colOff>
      <xdr:row>97</xdr:row>
      <xdr:rowOff>152547</xdr:rowOff>
    </xdr:to>
    <xdr:cxnSp macro="">
      <xdr:nvCxnSpPr>
        <xdr:cNvPr id="465" name="直線コネクタ 464"/>
        <xdr:cNvCxnSpPr/>
      </xdr:nvCxnSpPr>
      <xdr:spPr>
        <a:xfrm>
          <a:off x="7861300" y="16753396"/>
          <a:ext cx="889000" cy="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7" name="テキスト ボックス 466"/>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122746</xdr:rowOff>
    </xdr:from>
    <xdr:to>
      <xdr:col>11</xdr:col>
      <xdr:colOff>307975</xdr:colOff>
      <xdr:row>97</xdr:row>
      <xdr:rowOff>140401</xdr:rowOff>
    </xdr:to>
    <xdr:cxnSp macro="">
      <xdr:nvCxnSpPr>
        <xdr:cNvPr id="468" name="直線コネクタ 467"/>
        <xdr:cNvCxnSpPr/>
      </xdr:nvCxnSpPr>
      <xdr:spPr>
        <a:xfrm flipV="1">
          <a:off x="6972300" y="16753396"/>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15008</xdr:rowOff>
    </xdr:from>
    <xdr:ext cx="534377" cy="259045"/>
    <xdr:sp macro="" textlink="">
      <xdr:nvSpPr>
        <xdr:cNvPr id="470" name="テキスト ボックス 469"/>
        <xdr:cNvSpPr txBox="1"/>
      </xdr:nvSpPr>
      <xdr:spPr>
        <a:xfrm>
          <a:off x="7594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13278</xdr:rowOff>
    </xdr:from>
    <xdr:ext cx="534377" cy="259045"/>
    <xdr:sp macro="" textlink="">
      <xdr:nvSpPr>
        <xdr:cNvPr id="472" name="テキスト ボックス 471"/>
        <xdr:cNvSpPr txBox="1"/>
      </xdr:nvSpPr>
      <xdr:spPr>
        <a:xfrm>
          <a:off x="6705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166305</xdr:rowOff>
    </xdr:from>
    <xdr:to>
      <xdr:col>15</xdr:col>
      <xdr:colOff>231775</xdr:colOff>
      <xdr:row>97</xdr:row>
      <xdr:rowOff>96455</xdr:rowOff>
    </xdr:to>
    <xdr:sp macro="" textlink="">
      <xdr:nvSpPr>
        <xdr:cNvPr id="478" name="円/楕円 477"/>
        <xdr:cNvSpPr/>
      </xdr:nvSpPr>
      <xdr:spPr>
        <a:xfrm>
          <a:off x="10426700" y="166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17732</xdr:rowOff>
    </xdr:from>
    <xdr:ext cx="534377" cy="259045"/>
    <xdr:sp macro="" textlink="">
      <xdr:nvSpPr>
        <xdr:cNvPr id="479" name="土木費該当値テキスト"/>
        <xdr:cNvSpPr txBox="1"/>
      </xdr:nvSpPr>
      <xdr:spPr>
        <a:xfrm>
          <a:off x="10528300" y="164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11299</xdr:rowOff>
    </xdr:from>
    <xdr:to>
      <xdr:col>14</xdr:col>
      <xdr:colOff>79375</xdr:colOff>
      <xdr:row>97</xdr:row>
      <xdr:rowOff>112899</xdr:rowOff>
    </xdr:to>
    <xdr:sp macro="" textlink="">
      <xdr:nvSpPr>
        <xdr:cNvPr id="480" name="円/楕円 479"/>
        <xdr:cNvSpPr/>
      </xdr:nvSpPr>
      <xdr:spPr>
        <a:xfrm>
          <a:off x="9588500" y="166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129426</xdr:rowOff>
    </xdr:from>
    <xdr:ext cx="534377" cy="259045"/>
    <xdr:sp macro="" textlink="">
      <xdr:nvSpPr>
        <xdr:cNvPr id="481" name="テキスト ボックス 480"/>
        <xdr:cNvSpPr txBox="1"/>
      </xdr:nvSpPr>
      <xdr:spPr>
        <a:xfrm>
          <a:off x="9372111" y="1641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101747</xdr:rowOff>
    </xdr:from>
    <xdr:to>
      <xdr:col>12</xdr:col>
      <xdr:colOff>561975</xdr:colOff>
      <xdr:row>98</xdr:row>
      <xdr:rowOff>31897</xdr:rowOff>
    </xdr:to>
    <xdr:sp macro="" textlink="">
      <xdr:nvSpPr>
        <xdr:cNvPr id="482" name="円/楕円 481"/>
        <xdr:cNvSpPr/>
      </xdr:nvSpPr>
      <xdr:spPr>
        <a:xfrm>
          <a:off x="8699500" y="167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23024</xdr:rowOff>
    </xdr:from>
    <xdr:ext cx="534377" cy="259045"/>
    <xdr:sp macro="" textlink="">
      <xdr:nvSpPr>
        <xdr:cNvPr id="483" name="テキスト ボックス 482"/>
        <xdr:cNvSpPr txBox="1"/>
      </xdr:nvSpPr>
      <xdr:spPr>
        <a:xfrm>
          <a:off x="8483111" y="168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71946</xdr:rowOff>
    </xdr:from>
    <xdr:to>
      <xdr:col>11</xdr:col>
      <xdr:colOff>358775</xdr:colOff>
      <xdr:row>98</xdr:row>
      <xdr:rowOff>2096</xdr:rowOff>
    </xdr:to>
    <xdr:sp macro="" textlink="">
      <xdr:nvSpPr>
        <xdr:cNvPr id="484" name="円/楕円 483"/>
        <xdr:cNvSpPr/>
      </xdr:nvSpPr>
      <xdr:spPr>
        <a:xfrm>
          <a:off x="7810500" y="167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18623</xdr:rowOff>
    </xdr:from>
    <xdr:ext cx="534377" cy="259045"/>
    <xdr:sp macro="" textlink="">
      <xdr:nvSpPr>
        <xdr:cNvPr id="485" name="テキスト ボックス 484"/>
        <xdr:cNvSpPr txBox="1"/>
      </xdr:nvSpPr>
      <xdr:spPr>
        <a:xfrm>
          <a:off x="7594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89601</xdr:rowOff>
    </xdr:from>
    <xdr:to>
      <xdr:col>10</xdr:col>
      <xdr:colOff>155575</xdr:colOff>
      <xdr:row>98</xdr:row>
      <xdr:rowOff>19751</xdr:rowOff>
    </xdr:to>
    <xdr:sp macro="" textlink="">
      <xdr:nvSpPr>
        <xdr:cNvPr id="486" name="円/楕円 485"/>
        <xdr:cNvSpPr/>
      </xdr:nvSpPr>
      <xdr:spPr>
        <a:xfrm>
          <a:off x="6921500" y="167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36278</xdr:rowOff>
    </xdr:from>
    <xdr:ext cx="534377" cy="259045"/>
    <xdr:sp macro="" textlink="">
      <xdr:nvSpPr>
        <xdr:cNvPr id="487" name="テキスト ボックス 486"/>
        <xdr:cNvSpPr txBox="1"/>
      </xdr:nvSpPr>
      <xdr:spPr>
        <a:xfrm>
          <a:off x="6705111" y="164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168656</xdr:rowOff>
    </xdr:from>
    <xdr:to>
      <xdr:col>23</xdr:col>
      <xdr:colOff>517525</xdr:colOff>
      <xdr:row>39</xdr:row>
      <xdr:rowOff>15113</xdr:rowOff>
    </xdr:to>
    <xdr:cxnSp macro="">
      <xdr:nvCxnSpPr>
        <xdr:cNvPr id="516" name="直線コネクタ 515"/>
        <xdr:cNvCxnSpPr/>
      </xdr:nvCxnSpPr>
      <xdr:spPr>
        <a:xfrm flipV="1">
          <a:off x="15481300" y="668375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7"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167056</xdr:rowOff>
    </xdr:from>
    <xdr:to>
      <xdr:col>22</xdr:col>
      <xdr:colOff>365125</xdr:colOff>
      <xdr:row>39</xdr:row>
      <xdr:rowOff>15113</xdr:rowOff>
    </xdr:to>
    <xdr:cxnSp macro="">
      <xdr:nvCxnSpPr>
        <xdr:cNvPr id="519" name="直線コネクタ 518"/>
        <xdr:cNvCxnSpPr/>
      </xdr:nvCxnSpPr>
      <xdr:spPr>
        <a:xfrm>
          <a:off x="14592300" y="668215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4068</xdr:rowOff>
    </xdr:from>
    <xdr:ext cx="469744" cy="259045"/>
    <xdr:sp macro="" textlink="">
      <xdr:nvSpPr>
        <xdr:cNvPr id="521" name="テキスト ボックス 520"/>
        <xdr:cNvSpPr txBox="1"/>
      </xdr:nvSpPr>
      <xdr:spPr>
        <a:xfrm>
          <a:off x="15246427" y="63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167056</xdr:rowOff>
    </xdr:from>
    <xdr:to>
      <xdr:col>21</xdr:col>
      <xdr:colOff>161925</xdr:colOff>
      <xdr:row>39</xdr:row>
      <xdr:rowOff>23685</xdr:rowOff>
    </xdr:to>
    <xdr:cxnSp macro="">
      <xdr:nvCxnSpPr>
        <xdr:cNvPr id="522" name="直線コネクタ 521"/>
        <xdr:cNvCxnSpPr/>
      </xdr:nvCxnSpPr>
      <xdr:spPr>
        <a:xfrm flipV="1">
          <a:off x="13703300" y="6682156"/>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18923</xdr:rowOff>
    </xdr:from>
    <xdr:to>
      <xdr:col>19</xdr:col>
      <xdr:colOff>644525</xdr:colOff>
      <xdr:row>39</xdr:row>
      <xdr:rowOff>23685</xdr:rowOff>
    </xdr:to>
    <xdr:cxnSp macro="">
      <xdr:nvCxnSpPr>
        <xdr:cNvPr id="525" name="直線コネクタ 524"/>
        <xdr:cNvCxnSpPr/>
      </xdr:nvCxnSpPr>
      <xdr:spPr>
        <a:xfrm>
          <a:off x="12814300" y="670547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17899</xdr:rowOff>
    </xdr:from>
    <xdr:ext cx="469744" cy="259045"/>
    <xdr:sp macro="" textlink="">
      <xdr:nvSpPr>
        <xdr:cNvPr id="527" name="テキスト ボックス 526"/>
        <xdr:cNvSpPr txBox="1"/>
      </xdr:nvSpPr>
      <xdr:spPr>
        <a:xfrm>
          <a:off x="13468427" y="63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16260</xdr:rowOff>
    </xdr:from>
    <xdr:ext cx="469744" cy="259045"/>
    <xdr:sp macro="" textlink="">
      <xdr:nvSpPr>
        <xdr:cNvPr id="529" name="テキスト ボックス 528"/>
        <xdr:cNvSpPr txBox="1"/>
      </xdr:nvSpPr>
      <xdr:spPr>
        <a:xfrm>
          <a:off x="12579427" y="63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117856</xdr:rowOff>
    </xdr:from>
    <xdr:to>
      <xdr:col>23</xdr:col>
      <xdr:colOff>568325</xdr:colOff>
      <xdr:row>39</xdr:row>
      <xdr:rowOff>48006</xdr:rowOff>
    </xdr:to>
    <xdr:sp macro="" textlink="">
      <xdr:nvSpPr>
        <xdr:cNvPr id="535" name="円/楕円 534"/>
        <xdr:cNvSpPr/>
      </xdr:nvSpPr>
      <xdr:spPr>
        <a:xfrm>
          <a:off x="162687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32783</xdr:rowOff>
    </xdr:from>
    <xdr:ext cx="469744" cy="259045"/>
    <xdr:sp macro="" textlink="">
      <xdr:nvSpPr>
        <xdr:cNvPr id="536" name="消防費該当値テキスト"/>
        <xdr:cNvSpPr txBox="1"/>
      </xdr:nvSpPr>
      <xdr:spPr>
        <a:xfrm>
          <a:off x="16370300" y="65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135763</xdr:rowOff>
    </xdr:from>
    <xdr:to>
      <xdr:col>22</xdr:col>
      <xdr:colOff>415925</xdr:colOff>
      <xdr:row>39</xdr:row>
      <xdr:rowOff>65913</xdr:rowOff>
    </xdr:to>
    <xdr:sp macro="" textlink="">
      <xdr:nvSpPr>
        <xdr:cNvPr id="537" name="円/楕円 536"/>
        <xdr:cNvSpPr/>
      </xdr:nvSpPr>
      <xdr:spPr>
        <a:xfrm>
          <a:off x="15430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57040</xdr:rowOff>
    </xdr:from>
    <xdr:ext cx="378565" cy="259045"/>
    <xdr:sp macro="" textlink="">
      <xdr:nvSpPr>
        <xdr:cNvPr id="538" name="テキスト ボックス 537"/>
        <xdr:cNvSpPr txBox="1"/>
      </xdr:nvSpPr>
      <xdr:spPr>
        <a:xfrm>
          <a:off x="15292017" y="674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116256</xdr:rowOff>
    </xdr:from>
    <xdr:to>
      <xdr:col>21</xdr:col>
      <xdr:colOff>212725</xdr:colOff>
      <xdr:row>39</xdr:row>
      <xdr:rowOff>46406</xdr:rowOff>
    </xdr:to>
    <xdr:sp macro="" textlink="">
      <xdr:nvSpPr>
        <xdr:cNvPr id="539" name="円/楕円 538"/>
        <xdr:cNvSpPr/>
      </xdr:nvSpPr>
      <xdr:spPr>
        <a:xfrm>
          <a:off x="14541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37533</xdr:rowOff>
    </xdr:from>
    <xdr:ext cx="469744" cy="259045"/>
    <xdr:sp macro="" textlink="">
      <xdr:nvSpPr>
        <xdr:cNvPr id="540" name="テキスト ボックス 539"/>
        <xdr:cNvSpPr txBox="1"/>
      </xdr:nvSpPr>
      <xdr:spPr>
        <a:xfrm>
          <a:off x="14357427" y="67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144335</xdr:rowOff>
    </xdr:from>
    <xdr:to>
      <xdr:col>20</xdr:col>
      <xdr:colOff>9525</xdr:colOff>
      <xdr:row>39</xdr:row>
      <xdr:rowOff>74485</xdr:rowOff>
    </xdr:to>
    <xdr:sp macro="" textlink="">
      <xdr:nvSpPr>
        <xdr:cNvPr id="541" name="円/楕円 540"/>
        <xdr:cNvSpPr/>
      </xdr:nvSpPr>
      <xdr:spPr>
        <a:xfrm>
          <a:off x="13652500" y="66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65612</xdr:rowOff>
    </xdr:from>
    <xdr:ext cx="378565" cy="259045"/>
    <xdr:sp macro="" textlink="">
      <xdr:nvSpPr>
        <xdr:cNvPr id="542" name="テキスト ボックス 541"/>
        <xdr:cNvSpPr txBox="1"/>
      </xdr:nvSpPr>
      <xdr:spPr>
        <a:xfrm>
          <a:off x="13514017" y="675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139573</xdr:rowOff>
    </xdr:from>
    <xdr:to>
      <xdr:col>18</xdr:col>
      <xdr:colOff>492125</xdr:colOff>
      <xdr:row>39</xdr:row>
      <xdr:rowOff>69723</xdr:rowOff>
    </xdr:to>
    <xdr:sp macro="" textlink="">
      <xdr:nvSpPr>
        <xdr:cNvPr id="543" name="円/楕円 542"/>
        <xdr:cNvSpPr/>
      </xdr:nvSpPr>
      <xdr:spPr>
        <a:xfrm>
          <a:off x="12763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60850</xdr:rowOff>
    </xdr:from>
    <xdr:ext cx="378565" cy="259045"/>
    <xdr:sp macro="" textlink="">
      <xdr:nvSpPr>
        <xdr:cNvPr id="544" name="テキスト ボックス 543"/>
        <xdr:cNvSpPr txBox="1"/>
      </xdr:nvSpPr>
      <xdr:spPr>
        <a:xfrm>
          <a:off x="12625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114338</xdr:rowOff>
    </xdr:from>
    <xdr:to>
      <xdr:col>23</xdr:col>
      <xdr:colOff>517525</xdr:colOff>
      <xdr:row>57</xdr:row>
      <xdr:rowOff>166675</xdr:rowOff>
    </xdr:to>
    <xdr:cxnSp macro="">
      <xdr:nvCxnSpPr>
        <xdr:cNvPr id="574" name="直線コネクタ 573"/>
        <xdr:cNvCxnSpPr/>
      </xdr:nvCxnSpPr>
      <xdr:spPr>
        <a:xfrm flipV="1">
          <a:off x="15481300" y="9886988"/>
          <a:ext cx="8382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5"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140450</xdr:rowOff>
    </xdr:from>
    <xdr:to>
      <xdr:col>22</xdr:col>
      <xdr:colOff>365125</xdr:colOff>
      <xdr:row>57</xdr:row>
      <xdr:rowOff>166675</xdr:rowOff>
    </xdr:to>
    <xdr:cxnSp macro="">
      <xdr:nvCxnSpPr>
        <xdr:cNvPr id="577" name="直線コネクタ 576"/>
        <xdr:cNvCxnSpPr/>
      </xdr:nvCxnSpPr>
      <xdr:spPr>
        <a:xfrm>
          <a:off x="14592300" y="9913100"/>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79" name="テキスト ボックス 578"/>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112611</xdr:rowOff>
    </xdr:from>
    <xdr:to>
      <xdr:col>21</xdr:col>
      <xdr:colOff>161925</xdr:colOff>
      <xdr:row>57</xdr:row>
      <xdr:rowOff>140450</xdr:rowOff>
    </xdr:to>
    <xdr:cxnSp macro="">
      <xdr:nvCxnSpPr>
        <xdr:cNvPr id="580" name="直線コネクタ 579"/>
        <xdr:cNvCxnSpPr/>
      </xdr:nvCxnSpPr>
      <xdr:spPr>
        <a:xfrm>
          <a:off x="13703300" y="9885261"/>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112611</xdr:rowOff>
    </xdr:from>
    <xdr:to>
      <xdr:col>19</xdr:col>
      <xdr:colOff>644525</xdr:colOff>
      <xdr:row>57</xdr:row>
      <xdr:rowOff>123507</xdr:rowOff>
    </xdr:to>
    <xdr:cxnSp macro="">
      <xdr:nvCxnSpPr>
        <xdr:cNvPr id="583" name="直線コネクタ 582"/>
        <xdr:cNvCxnSpPr/>
      </xdr:nvCxnSpPr>
      <xdr:spPr>
        <a:xfrm flipV="1">
          <a:off x="12814300" y="9885261"/>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49013</xdr:rowOff>
    </xdr:from>
    <xdr:ext cx="534377" cy="259045"/>
    <xdr:sp macro="" textlink="">
      <xdr:nvSpPr>
        <xdr:cNvPr id="585" name="テキスト ボックス 584"/>
        <xdr:cNvSpPr txBox="1"/>
      </xdr:nvSpPr>
      <xdr:spPr>
        <a:xfrm>
          <a:off x="13436111" y="99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66971</xdr:rowOff>
    </xdr:from>
    <xdr:ext cx="534377" cy="259045"/>
    <xdr:sp macro="" textlink="">
      <xdr:nvSpPr>
        <xdr:cNvPr id="587" name="テキスト ボックス 586"/>
        <xdr:cNvSpPr txBox="1"/>
      </xdr:nvSpPr>
      <xdr:spPr>
        <a:xfrm>
          <a:off x="12547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63538</xdr:rowOff>
    </xdr:from>
    <xdr:to>
      <xdr:col>23</xdr:col>
      <xdr:colOff>568325</xdr:colOff>
      <xdr:row>57</xdr:row>
      <xdr:rowOff>165138</xdr:rowOff>
    </xdr:to>
    <xdr:sp macro="" textlink="">
      <xdr:nvSpPr>
        <xdr:cNvPr id="593" name="円/楕円 592"/>
        <xdr:cNvSpPr/>
      </xdr:nvSpPr>
      <xdr:spPr>
        <a:xfrm>
          <a:off x="16268700" y="9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41965</xdr:rowOff>
    </xdr:from>
    <xdr:ext cx="534377" cy="259045"/>
    <xdr:sp macro="" textlink="">
      <xdr:nvSpPr>
        <xdr:cNvPr id="594" name="教育費該当値テキスト"/>
        <xdr:cNvSpPr txBox="1"/>
      </xdr:nvSpPr>
      <xdr:spPr>
        <a:xfrm>
          <a:off x="16370300" y="98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115875</xdr:rowOff>
    </xdr:from>
    <xdr:to>
      <xdr:col>22</xdr:col>
      <xdr:colOff>415925</xdr:colOff>
      <xdr:row>58</xdr:row>
      <xdr:rowOff>46025</xdr:rowOff>
    </xdr:to>
    <xdr:sp macro="" textlink="">
      <xdr:nvSpPr>
        <xdr:cNvPr id="595" name="円/楕円 594"/>
        <xdr:cNvSpPr/>
      </xdr:nvSpPr>
      <xdr:spPr>
        <a:xfrm>
          <a:off x="15430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37152</xdr:rowOff>
    </xdr:from>
    <xdr:ext cx="534377" cy="259045"/>
    <xdr:sp macro="" textlink="">
      <xdr:nvSpPr>
        <xdr:cNvPr id="596" name="テキスト ボックス 595"/>
        <xdr:cNvSpPr txBox="1"/>
      </xdr:nvSpPr>
      <xdr:spPr>
        <a:xfrm>
          <a:off x="15214111" y="99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89650</xdr:rowOff>
    </xdr:from>
    <xdr:to>
      <xdr:col>21</xdr:col>
      <xdr:colOff>212725</xdr:colOff>
      <xdr:row>58</xdr:row>
      <xdr:rowOff>19800</xdr:rowOff>
    </xdr:to>
    <xdr:sp macro="" textlink="">
      <xdr:nvSpPr>
        <xdr:cNvPr id="597" name="円/楕円 596"/>
        <xdr:cNvSpPr/>
      </xdr:nvSpPr>
      <xdr:spPr>
        <a:xfrm>
          <a:off x="14541500" y="9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10927</xdr:rowOff>
    </xdr:from>
    <xdr:ext cx="534377" cy="259045"/>
    <xdr:sp macro="" textlink="">
      <xdr:nvSpPr>
        <xdr:cNvPr id="598" name="テキスト ボックス 597"/>
        <xdr:cNvSpPr txBox="1"/>
      </xdr:nvSpPr>
      <xdr:spPr>
        <a:xfrm>
          <a:off x="14325111" y="99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61811</xdr:rowOff>
    </xdr:from>
    <xdr:to>
      <xdr:col>20</xdr:col>
      <xdr:colOff>9525</xdr:colOff>
      <xdr:row>57</xdr:row>
      <xdr:rowOff>163411</xdr:rowOff>
    </xdr:to>
    <xdr:sp macro="" textlink="">
      <xdr:nvSpPr>
        <xdr:cNvPr id="599" name="円/楕円 598"/>
        <xdr:cNvSpPr/>
      </xdr:nvSpPr>
      <xdr:spPr>
        <a:xfrm>
          <a:off x="13652500" y="98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8488</xdr:rowOff>
    </xdr:from>
    <xdr:ext cx="534377" cy="259045"/>
    <xdr:sp macro="" textlink="">
      <xdr:nvSpPr>
        <xdr:cNvPr id="600" name="テキスト ボックス 599"/>
        <xdr:cNvSpPr txBox="1"/>
      </xdr:nvSpPr>
      <xdr:spPr>
        <a:xfrm>
          <a:off x="13436111" y="96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72707</xdr:rowOff>
    </xdr:from>
    <xdr:to>
      <xdr:col>18</xdr:col>
      <xdr:colOff>492125</xdr:colOff>
      <xdr:row>58</xdr:row>
      <xdr:rowOff>2857</xdr:rowOff>
    </xdr:to>
    <xdr:sp macro="" textlink="">
      <xdr:nvSpPr>
        <xdr:cNvPr id="601" name="円/楕円 600"/>
        <xdr:cNvSpPr/>
      </xdr:nvSpPr>
      <xdr:spPr>
        <a:xfrm>
          <a:off x="12763500" y="98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19384</xdr:rowOff>
    </xdr:from>
    <xdr:ext cx="534377" cy="259045"/>
    <xdr:sp macro="" textlink="">
      <xdr:nvSpPr>
        <xdr:cNvPr id="602" name="テキスト ボックス 601"/>
        <xdr:cNvSpPr txBox="1"/>
      </xdr:nvSpPr>
      <xdr:spPr>
        <a:xfrm>
          <a:off x="12547111" y="96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147320</xdr:rowOff>
    </xdr:from>
    <xdr:to>
      <xdr:col>21</xdr:col>
      <xdr:colOff>161925</xdr:colOff>
      <xdr:row>79</xdr:row>
      <xdr:rowOff>44450</xdr:rowOff>
    </xdr:to>
    <xdr:cxnSp macro="">
      <xdr:nvCxnSpPr>
        <xdr:cNvPr id="637" name="直線コネクタ 636"/>
        <xdr:cNvCxnSpPr/>
      </xdr:nvCxnSpPr>
      <xdr:spPr>
        <a:xfrm>
          <a:off x="13703300" y="1283462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147320</xdr:rowOff>
    </xdr:from>
    <xdr:to>
      <xdr:col>19</xdr:col>
      <xdr:colOff>644525</xdr:colOff>
      <xdr:row>76</xdr:row>
      <xdr:rowOff>36830</xdr:rowOff>
    </xdr:to>
    <xdr:cxnSp macro="">
      <xdr:nvCxnSpPr>
        <xdr:cNvPr id="640" name="直線コネクタ 639"/>
        <xdr:cNvCxnSpPr/>
      </xdr:nvCxnSpPr>
      <xdr:spPr>
        <a:xfrm flipV="1">
          <a:off x="12814300" y="128346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78757</xdr:rowOff>
    </xdr:from>
    <xdr:ext cx="313932" cy="259045"/>
    <xdr:sp macro="" textlink="">
      <xdr:nvSpPr>
        <xdr:cNvPr id="642" name="テキスト ボックス 641"/>
        <xdr:cNvSpPr txBox="1"/>
      </xdr:nvSpPr>
      <xdr:spPr>
        <a:xfrm>
          <a:off x="13546333" y="13280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52088</xdr:rowOff>
    </xdr:from>
    <xdr:ext cx="313932" cy="259045"/>
    <xdr:sp macro="" textlink="">
      <xdr:nvSpPr>
        <xdr:cNvPr id="644" name="テキスト ボックス 643"/>
        <xdr:cNvSpPr txBox="1"/>
      </xdr:nvSpPr>
      <xdr:spPr>
        <a:xfrm>
          <a:off x="12657333" y="1325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96520</xdr:rowOff>
    </xdr:from>
    <xdr:to>
      <xdr:col>20</xdr:col>
      <xdr:colOff>9525</xdr:colOff>
      <xdr:row>75</xdr:row>
      <xdr:rowOff>26670</xdr:rowOff>
    </xdr:to>
    <xdr:sp macro="" textlink="">
      <xdr:nvSpPr>
        <xdr:cNvPr id="656" name="円/楕円 655"/>
        <xdr:cNvSpPr/>
      </xdr:nvSpPr>
      <xdr:spPr>
        <a:xfrm>
          <a:off x="136525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43197</xdr:rowOff>
    </xdr:from>
    <xdr:ext cx="378565" cy="259045"/>
    <xdr:sp macro="" textlink="">
      <xdr:nvSpPr>
        <xdr:cNvPr id="657" name="テキスト ボックス 656"/>
        <xdr:cNvSpPr txBox="1"/>
      </xdr:nvSpPr>
      <xdr:spPr>
        <a:xfrm>
          <a:off x="13514017" y="1255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157480</xdr:rowOff>
    </xdr:from>
    <xdr:to>
      <xdr:col>18</xdr:col>
      <xdr:colOff>492125</xdr:colOff>
      <xdr:row>76</xdr:row>
      <xdr:rowOff>87630</xdr:rowOff>
    </xdr:to>
    <xdr:sp macro="" textlink="">
      <xdr:nvSpPr>
        <xdr:cNvPr id="658" name="円/楕円 657"/>
        <xdr:cNvSpPr/>
      </xdr:nvSpPr>
      <xdr:spPr>
        <a:xfrm>
          <a:off x="12763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74</xdr:row>
      <xdr:rowOff>104157</xdr:rowOff>
    </xdr:from>
    <xdr:ext cx="378565" cy="259045"/>
    <xdr:sp macro="" textlink="">
      <xdr:nvSpPr>
        <xdr:cNvPr id="659" name="テキスト ボックス 658"/>
        <xdr:cNvSpPr txBox="1"/>
      </xdr:nvSpPr>
      <xdr:spPr>
        <a:xfrm>
          <a:off x="12625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165354</xdr:rowOff>
    </xdr:from>
    <xdr:to>
      <xdr:col>23</xdr:col>
      <xdr:colOff>517525</xdr:colOff>
      <xdr:row>99</xdr:row>
      <xdr:rowOff>5714</xdr:rowOff>
    </xdr:to>
    <xdr:cxnSp macro="">
      <xdr:nvCxnSpPr>
        <xdr:cNvPr id="689" name="直線コネクタ 688"/>
        <xdr:cNvCxnSpPr/>
      </xdr:nvCxnSpPr>
      <xdr:spPr>
        <a:xfrm flipV="1">
          <a:off x="15481300" y="16967454"/>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119778</xdr:rowOff>
    </xdr:from>
    <xdr:ext cx="469744" cy="259045"/>
    <xdr:sp macro="" textlink="">
      <xdr:nvSpPr>
        <xdr:cNvPr id="690" name="公債費平均値テキスト"/>
        <xdr:cNvSpPr txBox="1"/>
      </xdr:nvSpPr>
      <xdr:spPr>
        <a:xfrm>
          <a:off x="16370300" y="1623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5714</xdr:rowOff>
    </xdr:from>
    <xdr:to>
      <xdr:col>22</xdr:col>
      <xdr:colOff>365125</xdr:colOff>
      <xdr:row>99</xdr:row>
      <xdr:rowOff>10795</xdr:rowOff>
    </xdr:to>
    <xdr:cxnSp macro="">
      <xdr:nvCxnSpPr>
        <xdr:cNvPr id="692" name="直線コネクタ 691"/>
        <xdr:cNvCxnSpPr/>
      </xdr:nvCxnSpPr>
      <xdr:spPr>
        <a:xfrm flipV="1">
          <a:off x="14592300" y="16979264"/>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4" name="テキスト ボックス 693"/>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10795</xdr:rowOff>
    </xdr:from>
    <xdr:to>
      <xdr:col>21</xdr:col>
      <xdr:colOff>161925</xdr:colOff>
      <xdr:row>99</xdr:row>
      <xdr:rowOff>38988</xdr:rowOff>
    </xdr:to>
    <xdr:cxnSp macro="">
      <xdr:nvCxnSpPr>
        <xdr:cNvPr id="695" name="直線コネクタ 694"/>
        <xdr:cNvCxnSpPr/>
      </xdr:nvCxnSpPr>
      <xdr:spPr>
        <a:xfrm flipV="1">
          <a:off x="13703300" y="16984345"/>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150892</xdr:rowOff>
    </xdr:from>
    <xdr:ext cx="534377" cy="259045"/>
    <xdr:sp macro="" textlink="">
      <xdr:nvSpPr>
        <xdr:cNvPr id="697" name="テキスト ボックス 696"/>
        <xdr:cNvSpPr txBox="1"/>
      </xdr:nvSpPr>
      <xdr:spPr>
        <a:xfrm>
          <a:off x="14325111" y="15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34798</xdr:rowOff>
    </xdr:from>
    <xdr:to>
      <xdr:col>19</xdr:col>
      <xdr:colOff>644525</xdr:colOff>
      <xdr:row>99</xdr:row>
      <xdr:rowOff>38988</xdr:rowOff>
    </xdr:to>
    <xdr:cxnSp macro="">
      <xdr:nvCxnSpPr>
        <xdr:cNvPr id="698" name="直線コネクタ 697"/>
        <xdr:cNvCxnSpPr/>
      </xdr:nvCxnSpPr>
      <xdr:spPr>
        <a:xfrm>
          <a:off x="12814300" y="16151098"/>
          <a:ext cx="889000" cy="8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3064</xdr:rowOff>
    </xdr:from>
    <xdr:ext cx="534377" cy="259045"/>
    <xdr:sp macro="" textlink="">
      <xdr:nvSpPr>
        <xdr:cNvPr id="700" name="テキスト ボックス 699"/>
        <xdr:cNvSpPr txBox="1"/>
      </xdr:nvSpPr>
      <xdr:spPr>
        <a:xfrm>
          <a:off x="13436111" y="15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13479</xdr:rowOff>
    </xdr:from>
    <xdr:ext cx="534377" cy="259045"/>
    <xdr:sp macro="" textlink="">
      <xdr:nvSpPr>
        <xdr:cNvPr id="702" name="テキスト ボックス 701"/>
        <xdr:cNvSpPr txBox="1"/>
      </xdr:nvSpPr>
      <xdr:spPr>
        <a:xfrm>
          <a:off x="12547111" y="1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114554</xdr:rowOff>
    </xdr:from>
    <xdr:to>
      <xdr:col>23</xdr:col>
      <xdr:colOff>568325</xdr:colOff>
      <xdr:row>99</xdr:row>
      <xdr:rowOff>44704</xdr:rowOff>
    </xdr:to>
    <xdr:sp macro="" textlink="">
      <xdr:nvSpPr>
        <xdr:cNvPr id="708" name="円/楕円 707"/>
        <xdr:cNvSpPr/>
      </xdr:nvSpPr>
      <xdr:spPr>
        <a:xfrm>
          <a:off x="16268700" y="169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29481</xdr:rowOff>
    </xdr:from>
    <xdr:ext cx="469744" cy="259045"/>
    <xdr:sp macro="" textlink="">
      <xdr:nvSpPr>
        <xdr:cNvPr id="709" name="公債費該当値テキスト"/>
        <xdr:cNvSpPr txBox="1"/>
      </xdr:nvSpPr>
      <xdr:spPr>
        <a:xfrm>
          <a:off x="16370300" y="1683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126364</xdr:rowOff>
    </xdr:from>
    <xdr:to>
      <xdr:col>22</xdr:col>
      <xdr:colOff>415925</xdr:colOff>
      <xdr:row>99</xdr:row>
      <xdr:rowOff>56514</xdr:rowOff>
    </xdr:to>
    <xdr:sp macro="" textlink="">
      <xdr:nvSpPr>
        <xdr:cNvPr id="710" name="円/楕円 709"/>
        <xdr:cNvSpPr/>
      </xdr:nvSpPr>
      <xdr:spPr>
        <a:xfrm>
          <a:off x="15430500" y="169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47641</xdr:rowOff>
    </xdr:from>
    <xdr:ext cx="469744" cy="259045"/>
    <xdr:sp macro="" textlink="">
      <xdr:nvSpPr>
        <xdr:cNvPr id="711" name="テキスト ボックス 710"/>
        <xdr:cNvSpPr txBox="1"/>
      </xdr:nvSpPr>
      <xdr:spPr>
        <a:xfrm>
          <a:off x="15246427" y="1702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131445</xdr:rowOff>
    </xdr:from>
    <xdr:to>
      <xdr:col>21</xdr:col>
      <xdr:colOff>212725</xdr:colOff>
      <xdr:row>99</xdr:row>
      <xdr:rowOff>61595</xdr:rowOff>
    </xdr:to>
    <xdr:sp macro="" textlink="">
      <xdr:nvSpPr>
        <xdr:cNvPr id="712" name="円/楕円 711"/>
        <xdr:cNvSpPr/>
      </xdr:nvSpPr>
      <xdr:spPr>
        <a:xfrm>
          <a:off x="14541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52722</xdr:rowOff>
    </xdr:from>
    <xdr:ext cx="469744" cy="259045"/>
    <xdr:sp macro="" textlink="">
      <xdr:nvSpPr>
        <xdr:cNvPr id="713" name="テキスト ボックス 712"/>
        <xdr:cNvSpPr txBox="1"/>
      </xdr:nvSpPr>
      <xdr:spPr>
        <a:xfrm>
          <a:off x="14357427" y="1702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159638</xdr:rowOff>
    </xdr:from>
    <xdr:to>
      <xdr:col>20</xdr:col>
      <xdr:colOff>9525</xdr:colOff>
      <xdr:row>99</xdr:row>
      <xdr:rowOff>89788</xdr:rowOff>
    </xdr:to>
    <xdr:sp macro="" textlink="">
      <xdr:nvSpPr>
        <xdr:cNvPr id="714" name="円/楕円 713"/>
        <xdr:cNvSpPr/>
      </xdr:nvSpPr>
      <xdr:spPr>
        <a:xfrm>
          <a:off x="13652500" y="169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80915</xdr:rowOff>
    </xdr:from>
    <xdr:ext cx="469744" cy="259045"/>
    <xdr:sp macro="" textlink="">
      <xdr:nvSpPr>
        <xdr:cNvPr id="715" name="テキスト ボックス 714"/>
        <xdr:cNvSpPr txBox="1"/>
      </xdr:nvSpPr>
      <xdr:spPr>
        <a:xfrm>
          <a:off x="13468427" y="170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155448</xdr:rowOff>
    </xdr:from>
    <xdr:to>
      <xdr:col>18</xdr:col>
      <xdr:colOff>492125</xdr:colOff>
      <xdr:row>94</xdr:row>
      <xdr:rowOff>85598</xdr:rowOff>
    </xdr:to>
    <xdr:sp macro="" textlink="">
      <xdr:nvSpPr>
        <xdr:cNvPr id="716" name="円/楕円 715"/>
        <xdr:cNvSpPr/>
      </xdr:nvSpPr>
      <xdr:spPr>
        <a:xfrm>
          <a:off x="12763500" y="161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76725</xdr:rowOff>
    </xdr:from>
    <xdr:ext cx="469744" cy="259045"/>
    <xdr:sp macro="" textlink="">
      <xdr:nvSpPr>
        <xdr:cNvPr id="717" name="テキスト ボックス 716"/>
        <xdr:cNvSpPr txBox="1"/>
      </xdr:nvSpPr>
      <xdr:spPr>
        <a:xfrm>
          <a:off x="12579427" y="1619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j-ea"/>
              <a:ea typeface="+mj-ea"/>
              <a:cs typeface="+mn-cs"/>
            </a:rPr>
            <a:t>本区の歳出の５割以上を占める</a:t>
          </a:r>
          <a:r>
            <a:rPr kumimoji="1" lang="ja-JP" altLang="ja-JP" sz="1100">
              <a:solidFill>
                <a:sysClr val="windowText" lastClr="000000"/>
              </a:solidFill>
              <a:effectLst/>
              <a:latin typeface="+mj-ea"/>
              <a:ea typeface="+mj-ea"/>
              <a:cs typeface="+mn-cs"/>
            </a:rPr>
            <a:t>民生費は、住民一人当たり</a:t>
          </a:r>
          <a:r>
            <a:rPr kumimoji="1" lang="ja-JP" altLang="en-US" sz="1100">
              <a:solidFill>
                <a:sysClr val="windowText" lastClr="000000"/>
              </a:solidFill>
              <a:effectLst/>
              <a:latin typeface="+mj-ea"/>
              <a:ea typeface="+mj-ea"/>
              <a:cs typeface="+mn-cs"/>
            </a:rPr>
            <a:t>１８９</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９９７</a:t>
          </a:r>
          <a:r>
            <a:rPr kumimoji="1" lang="ja-JP" altLang="ja-JP" sz="1100">
              <a:solidFill>
                <a:sysClr val="windowText" lastClr="000000"/>
              </a:solidFill>
              <a:effectLst/>
              <a:latin typeface="+mj-ea"/>
              <a:ea typeface="+mj-ea"/>
              <a:cs typeface="+mn-cs"/>
            </a:rPr>
            <a:t>円</a:t>
          </a:r>
          <a:r>
            <a:rPr kumimoji="1" lang="ja-JP" altLang="en-US" sz="1100">
              <a:solidFill>
                <a:sysClr val="windowText" lastClr="000000"/>
              </a:solidFill>
              <a:effectLst/>
              <a:latin typeface="+mj-ea"/>
              <a:ea typeface="+mj-ea"/>
              <a:cs typeface="+mn-cs"/>
            </a:rPr>
            <a:t>で、前年度比５</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１０２円の増、平成２６年度以降３年連続の増</a:t>
          </a:r>
          <a:r>
            <a:rPr kumimoji="1" lang="ja-JP" altLang="ja-JP" sz="1100">
              <a:solidFill>
                <a:sysClr val="windowText" lastClr="000000"/>
              </a:solidFill>
              <a:effectLst/>
              <a:latin typeface="+mj-ea"/>
              <a:ea typeface="+mj-ea"/>
              <a:cs typeface="+mn-cs"/>
            </a:rPr>
            <a:t>となっている。主な増要因は、臨時福祉給付金等給付事業、待機児対策に係る私立保育園等委託費等、障害者（児）経費</a:t>
          </a:r>
          <a:r>
            <a:rPr kumimoji="1" lang="ja-JP" altLang="en-US" sz="1100">
              <a:solidFill>
                <a:sysClr val="windowText" lastClr="000000"/>
              </a:solidFill>
              <a:effectLst/>
              <a:latin typeface="+mj-ea"/>
              <a:ea typeface="+mj-ea"/>
              <a:cs typeface="+mn-cs"/>
            </a:rPr>
            <a:t>、及び後期高齢者医療や介護保険事業の各特別会計への繰出金</a:t>
          </a:r>
          <a:r>
            <a:rPr kumimoji="1" lang="ja-JP" altLang="ja-JP" sz="1100">
              <a:solidFill>
                <a:sysClr val="windowText" lastClr="000000"/>
              </a:solidFill>
              <a:effectLst/>
              <a:latin typeface="+mj-ea"/>
              <a:ea typeface="+mj-ea"/>
              <a:cs typeface="+mn-cs"/>
            </a:rPr>
            <a:t>の増である。</a:t>
          </a:r>
          <a:endParaRPr lang="ja-JP" altLang="ja-JP" sz="1100">
            <a:solidFill>
              <a:sysClr val="windowText" lastClr="000000"/>
            </a:solidFill>
            <a:effectLst/>
            <a:latin typeface="+mj-ea"/>
            <a:ea typeface="+mj-ea"/>
          </a:endParaRPr>
        </a:p>
        <a:p>
          <a:r>
            <a:rPr kumimoji="1" lang="ja-JP" altLang="en-US" sz="1100">
              <a:solidFill>
                <a:sysClr val="windowText" lastClr="000000"/>
              </a:solidFill>
              <a:effectLst/>
              <a:latin typeface="+mj-ea"/>
              <a:ea typeface="+mj-ea"/>
              <a:cs typeface="+mn-cs"/>
            </a:rPr>
            <a:t>教育</a:t>
          </a:r>
          <a:r>
            <a:rPr kumimoji="1" lang="ja-JP" altLang="ja-JP" sz="1100">
              <a:solidFill>
                <a:sysClr val="windowText" lastClr="000000"/>
              </a:solidFill>
              <a:effectLst/>
              <a:latin typeface="+mj-ea"/>
              <a:ea typeface="+mj-ea"/>
              <a:cs typeface="+mn-cs"/>
            </a:rPr>
            <a:t>費は、住民一人当たり</a:t>
          </a:r>
          <a:r>
            <a:rPr kumimoji="1" lang="ja-JP" altLang="en-US" sz="1100">
              <a:solidFill>
                <a:sysClr val="windowText" lastClr="000000"/>
              </a:solidFill>
              <a:effectLst/>
              <a:latin typeface="+mj-ea"/>
              <a:ea typeface="+mj-ea"/>
              <a:cs typeface="+mn-cs"/>
            </a:rPr>
            <a:t>５１</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４９７</a:t>
          </a:r>
          <a:r>
            <a:rPr kumimoji="1" lang="ja-JP" altLang="ja-JP" sz="1100">
              <a:solidFill>
                <a:sysClr val="windowText" lastClr="000000"/>
              </a:solidFill>
              <a:effectLst/>
              <a:latin typeface="+mj-ea"/>
              <a:ea typeface="+mj-ea"/>
              <a:cs typeface="+mn-cs"/>
            </a:rPr>
            <a:t>円</a:t>
          </a:r>
          <a:r>
            <a:rPr kumimoji="1" lang="ja-JP" altLang="en-US" sz="1100">
              <a:solidFill>
                <a:sysClr val="windowText" lastClr="000000"/>
              </a:solidFill>
              <a:effectLst/>
              <a:latin typeface="+mj-ea"/>
              <a:ea typeface="+mj-ea"/>
              <a:cs typeface="+mn-cs"/>
            </a:rPr>
            <a:t>で、前年度比４</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１２１円の増、２年ぶりの増</a:t>
          </a:r>
          <a:r>
            <a:rPr kumimoji="1" lang="ja-JP" altLang="ja-JP" sz="1100">
              <a:solidFill>
                <a:sysClr val="windowText" lastClr="000000"/>
              </a:solidFill>
              <a:effectLst/>
              <a:latin typeface="+mj-ea"/>
              <a:ea typeface="+mj-ea"/>
              <a:cs typeface="+mn-cs"/>
            </a:rPr>
            <a:t>となっている。主な増要因は、</a:t>
          </a:r>
          <a:r>
            <a:rPr kumimoji="1" lang="ja-JP" altLang="en-US" sz="1100">
              <a:solidFill>
                <a:sysClr val="windowText" lastClr="000000"/>
              </a:solidFill>
              <a:effectLst/>
              <a:latin typeface="+mj-ea"/>
              <a:ea typeface="+mj-ea"/>
              <a:cs typeface="+mn-cs"/>
            </a:rPr>
            <a:t>小松川第二中学校改築の開始と既に着手した学校改築の進捗による増である。今後も改築を控える学校が多くあるため、同程度の経費が見込まれる。</a:t>
          </a:r>
          <a:endParaRPr lang="ja-JP" altLang="ja-JP" sz="1100">
            <a:solidFill>
              <a:sysClr val="windowText" lastClr="000000"/>
            </a:solidFill>
            <a:effectLst/>
            <a:latin typeface="+mj-ea"/>
            <a:ea typeface="+mj-ea"/>
          </a:endParaRPr>
        </a:p>
        <a:p>
          <a:r>
            <a:rPr kumimoji="1" lang="ja-JP" altLang="ja-JP" sz="1100">
              <a:solidFill>
                <a:sysClr val="windowText" lastClr="000000"/>
              </a:solidFill>
              <a:effectLst/>
              <a:latin typeface="+mj-ea"/>
              <a:ea typeface="+mj-ea"/>
              <a:cs typeface="+mn-cs"/>
            </a:rPr>
            <a:t>土木費は、住民一人当たり</a:t>
          </a:r>
          <a:r>
            <a:rPr kumimoji="1" lang="ja-JP" altLang="en-US" sz="1100">
              <a:solidFill>
                <a:sysClr val="windowText" lastClr="000000"/>
              </a:solidFill>
              <a:effectLst/>
              <a:latin typeface="+mj-ea"/>
              <a:ea typeface="+mj-ea"/>
              <a:cs typeface="+mn-cs"/>
            </a:rPr>
            <a:t>４４</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８４２</a:t>
          </a:r>
          <a:r>
            <a:rPr kumimoji="1" lang="ja-JP" altLang="ja-JP" sz="1100">
              <a:solidFill>
                <a:sysClr val="windowText" lastClr="000000"/>
              </a:solidFill>
              <a:effectLst/>
              <a:latin typeface="+mj-ea"/>
              <a:ea typeface="+mj-ea"/>
              <a:cs typeface="+mn-cs"/>
            </a:rPr>
            <a:t>円</a:t>
          </a:r>
          <a:r>
            <a:rPr kumimoji="1" lang="ja-JP" altLang="en-US" sz="1100">
              <a:solidFill>
                <a:sysClr val="windowText" lastClr="000000"/>
              </a:solidFill>
              <a:effectLst/>
              <a:latin typeface="+mj-ea"/>
              <a:ea typeface="+mj-ea"/>
              <a:cs typeface="+mn-cs"/>
            </a:rPr>
            <a:t>で、前年度比２</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１５８円の増、２年連続の増</a:t>
          </a:r>
          <a:r>
            <a:rPr kumimoji="1" lang="ja-JP" altLang="ja-JP" sz="1100">
              <a:solidFill>
                <a:sysClr val="windowText" lastClr="000000"/>
              </a:solidFill>
              <a:effectLst/>
              <a:latin typeface="+mj-ea"/>
              <a:ea typeface="+mj-ea"/>
              <a:cs typeface="+mn-cs"/>
            </a:rPr>
            <a:t>となって</a:t>
          </a:r>
          <a:r>
            <a:rPr kumimoji="1" lang="ja-JP" altLang="en-US" sz="1100">
              <a:solidFill>
                <a:sysClr val="windowText" lastClr="000000"/>
              </a:solidFill>
              <a:effectLst/>
              <a:latin typeface="+mj-ea"/>
              <a:ea typeface="+mj-ea"/>
              <a:cs typeface="+mn-cs"/>
            </a:rPr>
            <a:t>いる。</a:t>
          </a:r>
          <a:r>
            <a:rPr kumimoji="1" lang="ja-JP" altLang="ja-JP" sz="1100">
              <a:solidFill>
                <a:sysClr val="windowText" lastClr="000000"/>
              </a:solidFill>
              <a:effectLst/>
              <a:latin typeface="+mj-ea"/>
              <a:ea typeface="+mj-ea"/>
              <a:cs typeface="+mn-cs"/>
            </a:rPr>
            <a:t>主な増要因は、</a:t>
          </a:r>
          <a:r>
            <a:rPr kumimoji="1" lang="ja-JP" altLang="en-US" sz="1100">
              <a:solidFill>
                <a:sysClr val="windowText" lastClr="000000"/>
              </a:solidFill>
              <a:effectLst/>
              <a:latin typeface="+mj-ea"/>
              <a:ea typeface="+mj-ea"/>
              <a:cs typeface="+mn-cs"/>
            </a:rPr>
            <a:t>都市計画道路整備や北小岩一丁目東部地区区画整理事業などの進捗に伴う増である。類</a:t>
          </a:r>
          <a:r>
            <a:rPr kumimoji="1" lang="ja-JP" altLang="ja-JP" sz="1100">
              <a:solidFill>
                <a:sysClr val="windowText" lastClr="000000"/>
              </a:solidFill>
              <a:effectLst/>
              <a:latin typeface="+mj-ea"/>
              <a:ea typeface="+mj-ea"/>
              <a:cs typeface="+mn-cs"/>
            </a:rPr>
            <a:t>似団体と比較して</a:t>
          </a:r>
          <a:r>
            <a:rPr kumimoji="1" lang="ja-JP" altLang="en-US" sz="1100">
              <a:solidFill>
                <a:sysClr val="windowText" lastClr="000000"/>
              </a:solidFill>
              <a:effectLst/>
              <a:latin typeface="+mj-ea"/>
              <a:ea typeface="+mj-ea"/>
              <a:cs typeface="+mn-cs"/>
            </a:rPr>
            <a:t>土木費の</a:t>
          </a:r>
          <a:r>
            <a:rPr kumimoji="1" lang="ja-JP" altLang="ja-JP" sz="1100">
              <a:solidFill>
                <a:sysClr val="windowText" lastClr="000000"/>
              </a:solidFill>
              <a:effectLst/>
              <a:latin typeface="+mj-ea"/>
              <a:ea typeface="+mj-ea"/>
              <a:cs typeface="+mn-cs"/>
            </a:rPr>
            <a:t>一人当たりコストが高い状況となっている</a:t>
          </a:r>
          <a:r>
            <a:rPr kumimoji="1" lang="ja-JP" altLang="en-US" sz="1100">
              <a:solidFill>
                <a:sysClr val="windowText" lastClr="000000"/>
              </a:solidFill>
              <a:effectLst/>
              <a:latin typeface="+mj-ea"/>
              <a:ea typeface="+mj-ea"/>
              <a:cs typeface="+mn-cs"/>
            </a:rPr>
            <a:t>のは、都市計画道路、区画整理、市街地再開発など、規模の大きい事業を実施しているためである。</a:t>
          </a:r>
          <a:endParaRPr kumimoji="1" lang="en-US" altLang="ja-JP" sz="1100">
            <a:solidFill>
              <a:sysClr val="windowText" lastClr="000000"/>
            </a:solidFill>
            <a:effectLst/>
            <a:latin typeface="+mj-ea"/>
            <a:ea typeface="+mj-ea"/>
            <a:cs typeface="+mn-cs"/>
          </a:endParaRPr>
        </a:p>
        <a:p>
          <a:r>
            <a:rPr lang="ja-JP" altLang="en-US" sz="1100">
              <a:solidFill>
                <a:sysClr val="windowText" lastClr="000000"/>
              </a:solidFill>
              <a:effectLst/>
              <a:latin typeface="+mj-ea"/>
              <a:ea typeface="+mj-ea"/>
              <a:cs typeface="+mn-cs"/>
            </a:rPr>
            <a:t>消防費は、住民</a:t>
          </a:r>
          <a:r>
            <a:rPr lang="ja-JP" altLang="ja-JP" sz="1100">
              <a:solidFill>
                <a:sysClr val="windowText" lastClr="000000"/>
              </a:solidFill>
              <a:effectLst/>
              <a:latin typeface="+mj-ea"/>
              <a:ea typeface="+mj-ea"/>
              <a:cs typeface="+mn-cs"/>
            </a:rPr>
            <a:t>一人当たり</a:t>
          </a:r>
          <a:r>
            <a:rPr lang="ja-JP" altLang="en-US" sz="1100">
              <a:solidFill>
                <a:sysClr val="windowText" lastClr="000000"/>
              </a:solidFill>
              <a:effectLst/>
              <a:latin typeface="+mj-ea"/>
              <a:ea typeface="+mj-ea"/>
              <a:cs typeface="+mn-cs"/>
            </a:rPr>
            <a:t>１</a:t>
          </a:r>
          <a:r>
            <a:rPr lang="en-US" altLang="ja-JP" sz="1100">
              <a:solidFill>
                <a:sysClr val="windowText" lastClr="000000"/>
              </a:solidFill>
              <a:effectLst/>
              <a:latin typeface="+mj-ea"/>
              <a:ea typeface="+mj-ea"/>
              <a:cs typeface="+mn-cs"/>
            </a:rPr>
            <a:t>,</a:t>
          </a:r>
          <a:r>
            <a:rPr lang="ja-JP" altLang="en-US" sz="1100">
              <a:solidFill>
                <a:sysClr val="windowText" lastClr="000000"/>
              </a:solidFill>
              <a:effectLst/>
              <a:latin typeface="+mj-ea"/>
              <a:ea typeface="+mj-ea"/>
              <a:cs typeface="+mn-cs"/>
            </a:rPr>
            <a:t>２４０</a:t>
          </a:r>
          <a:r>
            <a:rPr lang="ja-JP" altLang="ja-JP" sz="1100">
              <a:solidFill>
                <a:sysClr val="windowText" lastClr="000000"/>
              </a:solidFill>
              <a:effectLst/>
              <a:latin typeface="+mj-ea"/>
              <a:ea typeface="+mj-ea"/>
              <a:cs typeface="+mn-cs"/>
            </a:rPr>
            <a:t>円</a:t>
          </a:r>
          <a:r>
            <a:rPr lang="ja-JP" altLang="en-US" sz="1100">
              <a:solidFill>
                <a:sysClr val="windowText" lastClr="000000"/>
              </a:solidFill>
              <a:effectLst/>
              <a:latin typeface="+mj-ea"/>
              <a:ea typeface="+mj-ea"/>
              <a:cs typeface="+mn-cs"/>
            </a:rPr>
            <a:t>で、前年度比４７０円の増</a:t>
          </a:r>
          <a:r>
            <a:rPr lang="ja-JP" altLang="ja-JP" sz="1100">
              <a:solidFill>
                <a:sysClr val="windowText" lastClr="000000"/>
              </a:solidFill>
              <a:effectLst/>
              <a:latin typeface="+mj-ea"/>
              <a:ea typeface="+mj-ea"/>
              <a:cs typeface="+mn-cs"/>
            </a:rPr>
            <a:t>となっている。主な</a:t>
          </a:r>
          <a:r>
            <a:rPr lang="ja-JP" altLang="en-US" sz="1100">
              <a:solidFill>
                <a:sysClr val="windowText" lastClr="000000"/>
              </a:solidFill>
              <a:effectLst/>
              <a:latin typeface="+mj-ea"/>
              <a:ea typeface="+mj-ea"/>
              <a:cs typeface="+mn-cs"/>
            </a:rPr>
            <a:t>増</a:t>
          </a:r>
          <a:r>
            <a:rPr lang="ja-JP" altLang="ja-JP" sz="1100">
              <a:solidFill>
                <a:sysClr val="windowText" lastClr="000000"/>
              </a:solidFill>
              <a:effectLst/>
              <a:latin typeface="+mj-ea"/>
              <a:ea typeface="+mj-ea"/>
              <a:cs typeface="+mn-cs"/>
            </a:rPr>
            <a:t>要因は、</a:t>
          </a:r>
          <a:r>
            <a:rPr lang="ja-JP" altLang="en-US" sz="1100">
              <a:solidFill>
                <a:sysClr val="windowText" lastClr="000000"/>
              </a:solidFill>
              <a:effectLst/>
              <a:latin typeface="+mj-ea"/>
              <a:ea typeface="+mj-ea"/>
              <a:cs typeface="+mn-cs"/>
            </a:rPr>
            <a:t>防災行政無線のデジタル化整備の本格化に伴う増である。防災行政無線や防災井戸の整備などの防災設備の機能強化は、平成３１年までの計画であるため、今後も同規模の支出が見込まれている。</a:t>
          </a:r>
          <a:endParaRPr kumimoji="1" lang="ja-JP" altLang="en-US" sz="1100">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年度は、実質収支額</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４億円、実質収支比率</a:t>
          </a:r>
          <a:r>
            <a:rPr kumimoji="1" lang="ja-JP" altLang="en-US" sz="1100">
              <a:solidFill>
                <a:schemeClr val="dk1"/>
              </a:solidFill>
              <a:effectLst/>
              <a:latin typeface="+mn-lt"/>
              <a:ea typeface="+mn-ea"/>
              <a:cs typeface="+mn-cs"/>
            </a:rPr>
            <a:t>は５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財政の健全化に向けた取組みを継続してきた結果、平成２８年度も財政調整基金の取崩しはなく、本表の指標にも</a:t>
          </a:r>
          <a:r>
            <a:rPr kumimoji="1" lang="ja-JP" altLang="ja-JP" sz="1100">
              <a:solidFill>
                <a:schemeClr val="dk1"/>
              </a:solidFill>
              <a:effectLst/>
              <a:latin typeface="+mn-lt"/>
              <a:ea typeface="+mn-ea"/>
              <a:cs typeface="+mn-cs"/>
            </a:rPr>
            <a:t>平成２７年度から２８年度にかけて</a:t>
          </a:r>
          <a:r>
            <a:rPr kumimoji="1" lang="ja-JP" altLang="en-US" sz="1100">
              <a:solidFill>
                <a:schemeClr val="dk1"/>
              </a:solidFill>
              <a:effectLst/>
              <a:latin typeface="+mn-lt"/>
              <a:ea typeface="+mn-ea"/>
              <a:cs typeface="+mn-cs"/>
            </a:rPr>
            <a:t>大きな変動は見られない。</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a:t>
          </a:r>
          <a:r>
            <a:rPr kumimoji="1" lang="ja-JP" altLang="en-US" sz="1100">
              <a:solidFill>
                <a:schemeClr val="dk1"/>
              </a:solidFill>
              <a:effectLst/>
              <a:latin typeface="+mn-lt"/>
              <a:ea typeface="+mn-ea"/>
              <a:cs typeface="+mn-cs"/>
            </a:rPr>
            <a:t>平成２４年度の実質単年度収支の標準財政規模比がマイナスになっていることからもわかるように、</a:t>
          </a:r>
          <a:r>
            <a:rPr kumimoji="1" lang="ja-JP" altLang="ja-JP" sz="1100">
              <a:solidFill>
                <a:schemeClr val="dk1"/>
              </a:solidFill>
              <a:effectLst/>
              <a:latin typeface="+mn-lt"/>
              <a:ea typeface="+mn-ea"/>
              <a:cs typeface="+mn-cs"/>
            </a:rPr>
            <a:t>リーマンショックの影響により、平成２１年度から４年間にわたり約３００億円の財政調整基金取崩し</a:t>
          </a:r>
          <a:r>
            <a:rPr kumimoji="1" lang="ja-JP" altLang="en-US" sz="1100">
              <a:solidFill>
                <a:schemeClr val="dk1"/>
              </a:solidFill>
              <a:effectLst/>
              <a:latin typeface="+mn-lt"/>
              <a:ea typeface="+mn-ea"/>
              <a:cs typeface="+mn-cs"/>
            </a:rPr>
            <a:t>を経験した。財政調整交付金に頼らざるを得ない本区の歳入は、景気変動から影響を受けやすいため、</a:t>
          </a:r>
          <a:r>
            <a:rPr kumimoji="1" lang="ja-JP" altLang="ja-JP" sz="1100">
              <a:solidFill>
                <a:schemeClr val="dk1"/>
              </a:solidFill>
              <a:effectLst/>
              <a:latin typeface="+mn-lt"/>
              <a:ea typeface="+mn-ea"/>
              <a:cs typeface="+mn-cs"/>
            </a:rPr>
            <a:t>健全財政の堅持</a:t>
          </a:r>
          <a:r>
            <a:rPr kumimoji="1" lang="ja-JP" altLang="en-US" sz="1100">
              <a:solidFill>
                <a:schemeClr val="dk1"/>
              </a:solidFill>
              <a:effectLst/>
              <a:latin typeface="+mn-lt"/>
              <a:ea typeface="+mn-ea"/>
              <a:cs typeface="+mn-cs"/>
            </a:rPr>
            <a:t>しつつ、諸課題に対応できる財政基盤を整える必要がある。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一般会計、各特別会計を含めた全会計での実質収支は、現方式での分析を始めた平成１９年度から</a:t>
          </a: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年連続で黒字</a:t>
          </a:r>
          <a:r>
            <a:rPr kumimoji="1" lang="ja-JP" altLang="en-US" sz="1200">
              <a:solidFill>
                <a:schemeClr val="dk1"/>
              </a:solidFill>
              <a:effectLst/>
              <a:latin typeface="+mn-lt"/>
              <a:ea typeface="+mn-ea"/>
              <a:cs typeface="+mn-cs"/>
            </a:rPr>
            <a:t>となっている。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5" sqref="AU15:AX1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257506091</v>
      </c>
      <c r="BO4" s="381"/>
      <c r="BP4" s="381"/>
      <c r="BQ4" s="381"/>
      <c r="BR4" s="381"/>
      <c r="BS4" s="381"/>
      <c r="BT4" s="381"/>
      <c r="BU4" s="382"/>
      <c r="BV4" s="380">
        <v>252905430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4.7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245165796</v>
      </c>
      <c r="BO5" s="418"/>
      <c r="BP5" s="418"/>
      <c r="BQ5" s="418"/>
      <c r="BR5" s="418"/>
      <c r="BS5" s="418"/>
      <c r="BT5" s="418"/>
      <c r="BU5" s="419"/>
      <c r="BV5" s="417">
        <v>242571880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74.400000000000006</v>
      </c>
      <c r="CU5" s="415"/>
      <c r="CV5" s="415"/>
      <c r="CW5" s="415"/>
      <c r="CX5" s="415"/>
      <c r="CY5" s="415"/>
      <c r="CZ5" s="415"/>
      <c r="DA5" s="416"/>
      <c r="DB5" s="414">
        <v>73.8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12340295</v>
      </c>
      <c r="BO6" s="418"/>
      <c r="BP6" s="418"/>
      <c r="BQ6" s="418"/>
      <c r="BR6" s="418"/>
      <c r="BS6" s="418"/>
      <c r="BT6" s="418"/>
      <c r="BU6" s="419"/>
      <c r="BV6" s="417">
        <v>10333550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74.400000000000006</v>
      </c>
      <c r="CU6" s="455"/>
      <c r="CV6" s="455"/>
      <c r="CW6" s="455"/>
      <c r="CX6" s="455"/>
      <c r="CY6" s="455"/>
      <c r="CZ6" s="455"/>
      <c r="DA6" s="456"/>
      <c r="DB6" s="454">
        <v>73.8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3977455</v>
      </c>
      <c r="BO7" s="418"/>
      <c r="BP7" s="418"/>
      <c r="BQ7" s="418"/>
      <c r="BR7" s="418"/>
      <c r="BS7" s="418"/>
      <c r="BT7" s="418"/>
      <c r="BU7" s="419"/>
      <c r="BV7" s="417">
        <v>2938197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161124689</v>
      </c>
      <c r="CU7" s="418"/>
      <c r="CV7" s="418"/>
      <c r="CW7" s="418"/>
      <c r="CX7" s="418"/>
      <c r="CY7" s="418"/>
      <c r="CZ7" s="418"/>
      <c r="DA7" s="419"/>
      <c r="DB7" s="417">
        <v>157062215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78</v>
      </c>
      <c r="AV8" s="450"/>
      <c r="AW8" s="450"/>
      <c r="AX8" s="450"/>
      <c r="AY8" s="451" t="s">
        <v>94</v>
      </c>
      <c r="AZ8" s="452"/>
      <c r="BA8" s="452"/>
      <c r="BB8" s="452"/>
      <c r="BC8" s="452"/>
      <c r="BD8" s="452"/>
      <c r="BE8" s="452"/>
      <c r="BF8" s="452"/>
      <c r="BG8" s="452"/>
      <c r="BH8" s="452"/>
      <c r="BI8" s="452"/>
      <c r="BJ8" s="452"/>
      <c r="BK8" s="452"/>
      <c r="BL8" s="452"/>
      <c r="BM8" s="453"/>
      <c r="BN8" s="417">
        <v>8362840</v>
      </c>
      <c r="BO8" s="418"/>
      <c r="BP8" s="418"/>
      <c r="BQ8" s="418"/>
      <c r="BR8" s="418"/>
      <c r="BS8" s="418"/>
      <c r="BT8" s="418"/>
      <c r="BU8" s="419"/>
      <c r="BV8" s="417">
        <v>7395353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0.39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681298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967487</v>
      </c>
      <c r="BO9" s="418"/>
      <c r="BP9" s="418"/>
      <c r="BQ9" s="418"/>
      <c r="BR9" s="418"/>
      <c r="BS9" s="418"/>
      <c r="BT9" s="418"/>
      <c r="BU9" s="419"/>
      <c r="BV9" s="417">
        <v>-2327234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1.3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678967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87979</v>
      </c>
      <c r="BO10" s="418"/>
      <c r="BP10" s="418"/>
      <c r="BQ10" s="418"/>
      <c r="BR10" s="418"/>
      <c r="BS10" s="418"/>
      <c r="BT10" s="418"/>
      <c r="BU10" s="419"/>
      <c r="BV10" s="417">
        <v>3267369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691514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660687</v>
      </c>
      <c r="S13" s="499"/>
      <c r="T13" s="499"/>
      <c r="U13" s="499"/>
      <c r="V13" s="500"/>
      <c r="W13" s="433" t="s">
        <v>123</v>
      </c>
      <c r="X13" s="434"/>
      <c r="Y13" s="434"/>
      <c r="Z13" s="434"/>
      <c r="AA13" s="434"/>
      <c r="AB13" s="424"/>
      <c r="AC13" s="468">
        <v>691</v>
      </c>
      <c r="AD13" s="469"/>
      <c r="AE13" s="469"/>
      <c r="AF13" s="469"/>
      <c r="AG13" s="508"/>
      <c r="AH13" s="468">
        <v>640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1055466</v>
      </c>
      <c r="BO13" s="418"/>
      <c r="BP13" s="418"/>
      <c r="BQ13" s="418"/>
      <c r="BR13" s="418"/>
      <c r="BS13" s="418"/>
      <c r="BT13" s="418"/>
      <c r="BU13" s="419"/>
      <c r="BV13" s="417">
        <v>940135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-6.1</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686387</v>
      </c>
      <c r="S14" s="499"/>
      <c r="T14" s="499"/>
      <c r="U14" s="499"/>
      <c r="V14" s="500"/>
      <c r="W14" s="407"/>
      <c r="X14" s="408"/>
      <c r="Y14" s="408"/>
      <c r="Z14" s="408"/>
      <c r="AA14" s="408"/>
      <c r="AB14" s="397"/>
      <c r="AC14" s="501">
        <v>0.3</v>
      </c>
      <c r="AD14" s="502"/>
      <c r="AE14" s="502"/>
      <c r="AF14" s="502"/>
      <c r="AG14" s="503"/>
      <c r="AH14" s="501">
        <v>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658274</v>
      </c>
      <c r="S15" s="499"/>
      <c r="T15" s="499"/>
      <c r="U15" s="499"/>
      <c r="V15" s="500"/>
      <c r="W15" s="433" t="s">
        <v>130</v>
      </c>
      <c r="X15" s="434"/>
      <c r="Y15" s="434"/>
      <c r="Z15" s="434"/>
      <c r="AA15" s="434"/>
      <c r="AB15" s="424"/>
      <c r="AC15" s="468">
        <v>54245</v>
      </c>
      <c r="AD15" s="469"/>
      <c r="AE15" s="469"/>
      <c r="AF15" s="469"/>
      <c r="AG15" s="508"/>
      <c r="AH15" s="468">
        <v>54095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62163037</v>
      </c>
      <c r="BO15" s="381"/>
      <c r="BP15" s="381"/>
      <c r="BQ15" s="381"/>
      <c r="BR15" s="381"/>
      <c r="BS15" s="381"/>
      <c r="BT15" s="381"/>
      <c r="BU15" s="382"/>
      <c r="BV15" s="380">
        <v>61205080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20.2</v>
      </c>
      <c r="AD16" s="502"/>
      <c r="AE16" s="502"/>
      <c r="AF16" s="502"/>
      <c r="AG16" s="503"/>
      <c r="AH16" s="501">
        <v>20.6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152808097</v>
      </c>
      <c r="BO16" s="418"/>
      <c r="BP16" s="418"/>
      <c r="BQ16" s="418"/>
      <c r="BR16" s="418"/>
      <c r="BS16" s="418"/>
      <c r="BT16" s="418"/>
      <c r="BU16" s="419"/>
      <c r="BV16" s="417">
        <v>149557050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213500</v>
      </c>
      <c r="AD17" s="469"/>
      <c r="AE17" s="469"/>
      <c r="AF17" s="469"/>
      <c r="AG17" s="508"/>
      <c r="AH17" s="468">
        <v>208225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161124689</v>
      </c>
      <c r="BO17" s="418"/>
      <c r="BP17" s="418"/>
      <c r="BQ17" s="418"/>
      <c r="BR17" s="418"/>
      <c r="BS17" s="418"/>
      <c r="BT17" s="418"/>
      <c r="BU17" s="419"/>
      <c r="BV17" s="417">
        <v>157062215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49.9</v>
      </c>
      <c r="M18" s="530"/>
      <c r="N18" s="530"/>
      <c r="O18" s="530"/>
      <c r="P18" s="530"/>
      <c r="Q18" s="530"/>
      <c r="R18" s="531"/>
      <c r="S18" s="531"/>
      <c r="T18" s="531"/>
      <c r="U18" s="531"/>
      <c r="V18" s="532"/>
      <c r="W18" s="435"/>
      <c r="X18" s="436"/>
      <c r="Y18" s="436"/>
      <c r="Z18" s="436"/>
      <c r="AA18" s="436"/>
      <c r="AB18" s="427"/>
      <c r="AC18" s="533">
        <v>79.5</v>
      </c>
      <c r="AD18" s="534"/>
      <c r="AE18" s="534"/>
      <c r="AF18" s="534"/>
      <c r="AG18" s="535"/>
      <c r="AH18" s="533">
        <v>79.2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120277284</v>
      </c>
      <c r="BO18" s="418"/>
      <c r="BP18" s="418"/>
      <c r="BQ18" s="418"/>
      <c r="BR18" s="418"/>
      <c r="BS18" s="418"/>
      <c r="BT18" s="418"/>
      <c r="BU18" s="419"/>
      <c r="BV18" s="417">
        <v>118922346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13653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174650708</v>
      </c>
      <c r="BO19" s="418"/>
      <c r="BP19" s="418"/>
      <c r="BQ19" s="418"/>
      <c r="BR19" s="418"/>
      <c r="BS19" s="418"/>
      <c r="BT19" s="418"/>
      <c r="BU19" s="419"/>
      <c r="BV19" s="417">
        <v>176932881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309072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13680290</v>
      </c>
      <c r="BO23" s="418"/>
      <c r="BP23" s="418"/>
      <c r="BQ23" s="418"/>
      <c r="BR23" s="418"/>
      <c r="BS23" s="418"/>
      <c r="BT23" s="418"/>
      <c r="BU23" s="419"/>
      <c r="BV23" s="417">
        <v>13714532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10962</v>
      </c>
      <c r="R24" s="469"/>
      <c r="S24" s="469"/>
      <c r="T24" s="469"/>
      <c r="U24" s="469"/>
      <c r="V24" s="508"/>
      <c r="W24" s="563"/>
      <c r="X24" s="551"/>
      <c r="Y24" s="552"/>
      <c r="Z24" s="467" t="s">
        <v>154</v>
      </c>
      <c r="AA24" s="447"/>
      <c r="AB24" s="447"/>
      <c r="AC24" s="447"/>
      <c r="AD24" s="447"/>
      <c r="AE24" s="447"/>
      <c r="AF24" s="447"/>
      <c r="AG24" s="448"/>
      <c r="AH24" s="468">
        <v>3439</v>
      </c>
      <c r="AI24" s="469"/>
      <c r="AJ24" s="469"/>
      <c r="AK24" s="469"/>
      <c r="AL24" s="508"/>
      <c r="AM24" s="468">
        <v>10664339</v>
      </c>
      <c r="AN24" s="469"/>
      <c r="AO24" s="469"/>
      <c r="AP24" s="469"/>
      <c r="AQ24" s="469"/>
      <c r="AR24" s="508"/>
      <c r="AS24" s="468">
        <v>3101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13018290</v>
      </c>
      <c r="BO24" s="418"/>
      <c r="BP24" s="418"/>
      <c r="BQ24" s="418"/>
      <c r="BR24" s="418"/>
      <c r="BS24" s="418"/>
      <c r="BT24" s="418"/>
      <c r="BU24" s="419"/>
      <c r="BV24" s="417">
        <v>13014532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8790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228225</v>
      </c>
      <c r="BO25" s="381"/>
      <c r="BP25" s="381"/>
      <c r="BQ25" s="381"/>
      <c r="BR25" s="381"/>
      <c r="BS25" s="381"/>
      <c r="BT25" s="381"/>
      <c r="BU25" s="382"/>
      <c r="BV25" s="380">
        <v>235406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7420</v>
      </c>
      <c r="R26" s="469"/>
      <c r="S26" s="469"/>
      <c r="T26" s="469"/>
      <c r="U26" s="469"/>
      <c r="V26" s="508"/>
      <c r="W26" s="563"/>
      <c r="X26" s="551"/>
      <c r="Y26" s="552"/>
      <c r="Z26" s="467" t="s">
        <v>160</v>
      </c>
      <c r="AA26" s="573"/>
      <c r="AB26" s="573"/>
      <c r="AC26" s="573"/>
      <c r="AD26" s="573"/>
      <c r="AE26" s="573"/>
      <c r="AF26" s="573"/>
      <c r="AG26" s="574"/>
      <c r="AH26" s="468">
        <v>621</v>
      </c>
      <c r="AI26" s="469"/>
      <c r="AJ26" s="469"/>
      <c r="AK26" s="469"/>
      <c r="AL26" s="508"/>
      <c r="AM26" s="468">
        <v>1840644</v>
      </c>
      <c r="AN26" s="469"/>
      <c r="AO26" s="469"/>
      <c r="AP26" s="469"/>
      <c r="AQ26" s="469"/>
      <c r="AR26" s="508"/>
      <c r="AS26" s="468">
        <v>2964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100000</v>
      </c>
      <c r="BO26" s="418"/>
      <c r="BP26" s="418"/>
      <c r="BQ26" s="418"/>
      <c r="BR26" s="418"/>
      <c r="BS26" s="418"/>
      <c r="BT26" s="418"/>
      <c r="BU26" s="419"/>
      <c r="BV26" s="417">
        <v>35000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9560</v>
      </c>
      <c r="R27" s="469"/>
      <c r="S27" s="469"/>
      <c r="T27" s="469"/>
      <c r="U27" s="469"/>
      <c r="V27" s="508"/>
      <c r="W27" s="563"/>
      <c r="X27" s="551"/>
      <c r="Y27" s="552"/>
      <c r="Z27" s="467" t="s">
        <v>163</v>
      </c>
      <c r="AA27" s="447"/>
      <c r="AB27" s="447"/>
      <c r="AC27" s="447"/>
      <c r="AD27" s="447"/>
      <c r="AE27" s="447"/>
      <c r="AF27" s="447"/>
      <c r="AG27" s="448"/>
      <c r="AH27" s="468">
        <v>12</v>
      </c>
      <c r="AI27" s="469"/>
      <c r="AJ27" s="469"/>
      <c r="AK27" s="469"/>
      <c r="AL27" s="508"/>
      <c r="AM27" s="468">
        <v>48984</v>
      </c>
      <c r="AN27" s="469"/>
      <c r="AO27" s="469"/>
      <c r="AP27" s="469"/>
      <c r="AQ27" s="469"/>
      <c r="AR27" s="508"/>
      <c r="AS27" s="468">
        <v>4082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20000000</v>
      </c>
      <c r="BO27" s="587"/>
      <c r="BP27" s="587"/>
      <c r="BQ27" s="587"/>
      <c r="BR27" s="587"/>
      <c r="BS27" s="587"/>
      <c r="BT27" s="587"/>
      <c r="BU27" s="588"/>
      <c r="BV27" s="586">
        <v>20000000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8070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42216498</v>
      </c>
      <c r="BO28" s="381"/>
      <c r="BP28" s="381"/>
      <c r="BQ28" s="381"/>
      <c r="BR28" s="381"/>
      <c r="BS28" s="381"/>
      <c r="BT28" s="381"/>
      <c r="BU28" s="382"/>
      <c r="BV28" s="380">
        <v>42128519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42</v>
      </c>
      <c r="M29" s="469"/>
      <c r="N29" s="469"/>
      <c r="O29" s="469"/>
      <c r="P29" s="508"/>
      <c r="Q29" s="468">
        <v>6210</v>
      </c>
      <c r="R29" s="469"/>
      <c r="S29" s="469"/>
      <c r="T29" s="469"/>
      <c r="U29" s="469"/>
      <c r="V29" s="508"/>
      <c r="W29" s="564"/>
      <c r="X29" s="565"/>
      <c r="Y29" s="566"/>
      <c r="Z29" s="467" t="s">
        <v>170</v>
      </c>
      <c r="AA29" s="447"/>
      <c r="AB29" s="447"/>
      <c r="AC29" s="447"/>
      <c r="AD29" s="447"/>
      <c r="AE29" s="447"/>
      <c r="AF29" s="447"/>
      <c r="AG29" s="448"/>
      <c r="AH29" s="468">
        <v>3451</v>
      </c>
      <c r="AI29" s="469"/>
      <c r="AJ29" s="469"/>
      <c r="AK29" s="469"/>
      <c r="AL29" s="508"/>
      <c r="AM29" s="468">
        <v>10713323</v>
      </c>
      <c r="AN29" s="469"/>
      <c r="AO29" s="469"/>
      <c r="AP29" s="469"/>
      <c r="AQ29" s="469"/>
      <c r="AR29" s="508"/>
      <c r="AS29" s="468">
        <v>3104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2061590</v>
      </c>
      <c r="BO29" s="418"/>
      <c r="BP29" s="418"/>
      <c r="BQ29" s="418"/>
      <c r="BR29" s="418"/>
      <c r="BS29" s="418"/>
      <c r="BT29" s="418"/>
      <c r="BU29" s="419"/>
      <c r="BV29" s="417">
        <v>2060251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120923336</v>
      </c>
      <c r="BO30" s="587"/>
      <c r="BP30" s="587"/>
      <c r="BQ30" s="587"/>
      <c r="BR30" s="587"/>
      <c r="BS30" s="587"/>
      <c r="BT30" s="587"/>
      <c r="BU30" s="588"/>
      <c r="BV30" s="586">
        <v>104058275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特別区人事・厚生事務組合</v>
      </c>
      <c r="BZ34" s="599"/>
      <c r="CA34" s="599"/>
      <c r="CB34" s="599"/>
      <c r="CC34" s="599"/>
      <c r="CD34" s="599"/>
      <c r="CE34" s="599"/>
      <c r="CF34" s="599"/>
      <c r="CG34" s="599"/>
      <c r="CH34" s="599"/>
      <c r="CI34" s="599"/>
      <c r="CJ34" s="599"/>
      <c r="CK34" s="599"/>
      <c r="CL34" s="599"/>
      <c r="CM34" s="599"/>
      <c r="CN34" s="167"/>
      <c r="CO34" s="598">
        <f>IF(CQ34="","",MAX(C34:D43,U34:V43,AM34:AN43,BE34:BF43,BW34:BX43)+1)</f>
        <v>10</v>
      </c>
      <c r="CP34" s="598"/>
      <c r="CQ34" s="599" t="str">
        <f>IF('各会計、関係団体の財政状況及び健全化判断比率'!BS7="","",'各会計、関係団体の財政状況及び健全化判断比率'!BS7)</f>
        <v>えどがわ環境財団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特別区競馬組合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東京二十三区清掃一部事務組合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東京都後期高齢者医療広域連合（一般会計）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東京都後期高齢者医療広域連合（後期高齢者医療特別会計）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8.76</v>
      </c>
      <c r="G34" s="33">
        <v>6.43</v>
      </c>
      <c r="H34" s="33">
        <v>6.5</v>
      </c>
      <c r="I34" s="33">
        <v>4.7</v>
      </c>
      <c r="J34" s="34">
        <v>5.19</v>
      </c>
      <c r="K34" s="22"/>
      <c r="L34" s="22"/>
      <c r="M34" s="22"/>
      <c r="N34" s="22"/>
      <c r="O34" s="22"/>
      <c r="P34" s="22"/>
    </row>
    <row r="35" spans="1:16" ht="39" customHeight="1">
      <c r="A35" s="22"/>
      <c r="B35" s="35"/>
      <c r="C35" s="1178" t="s">
        <v>529</v>
      </c>
      <c r="D35" s="1179"/>
      <c r="E35" s="1180"/>
      <c r="F35" s="36">
        <v>1.81</v>
      </c>
      <c r="G35" s="37">
        <v>1.71</v>
      </c>
      <c r="H35" s="37">
        <v>1.59</v>
      </c>
      <c r="I35" s="37">
        <v>1</v>
      </c>
      <c r="J35" s="38">
        <v>1.58</v>
      </c>
      <c r="K35" s="22"/>
      <c r="L35" s="22"/>
      <c r="M35" s="22"/>
      <c r="N35" s="22"/>
      <c r="O35" s="22"/>
      <c r="P35" s="22"/>
    </row>
    <row r="36" spans="1:16" ht="39" customHeight="1">
      <c r="A36" s="22"/>
      <c r="B36" s="35"/>
      <c r="C36" s="1178" t="s">
        <v>530</v>
      </c>
      <c r="D36" s="1179"/>
      <c r="E36" s="1180"/>
      <c r="F36" s="36">
        <v>0.57999999999999996</v>
      </c>
      <c r="G36" s="37">
        <v>0.69</v>
      </c>
      <c r="H36" s="37">
        <v>0.55000000000000004</v>
      </c>
      <c r="I36" s="37">
        <v>0.56000000000000005</v>
      </c>
      <c r="J36" s="38">
        <v>0.66</v>
      </c>
      <c r="K36" s="22"/>
      <c r="L36" s="22"/>
      <c r="M36" s="22"/>
      <c r="N36" s="22"/>
      <c r="O36" s="22"/>
      <c r="P36" s="22"/>
    </row>
    <row r="37" spans="1:16" ht="39" customHeight="1">
      <c r="A37" s="22"/>
      <c r="B37" s="35"/>
      <c r="C37" s="1178" t="s">
        <v>531</v>
      </c>
      <c r="D37" s="1179"/>
      <c r="E37" s="1180"/>
      <c r="F37" s="36">
        <v>0.15</v>
      </c>
      <c r="G37" s="37">
        <v>0.03</v>
      </c>
      <c r="H37" s="37">
        <v>0.08</v>
      </c>
      <c r="I37" s="37">
        <v>0.1</v>
      </c>
      <c r="J37" s="38">
        <v>0.06</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533</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1919</v>
      </c>
      <c r="L45" s="60">
        <v>1758</v>
      </c>
      <c r="M45" s="60">
        <v>1921</v>
      </c>
      <c r="N45" s="60">
        <v>1968</v>
      </c>
      <c r="O45" s="61">
        <v>2049</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v>50</v>
      </c>
      <c r="L47" s="64">
        <v>40</v>
      </c>
      <c r="M47" s="64">
        <v>30</v>
      </c>
      <c r="N47" s="64">
        <v>20</v>
      </c>
      <c r="O47" s="65">
        <v>10</v>
      </c>
      <c r="P47" s="48"/>
      <c r="Q47" s="48"/>
      <c r="R47" s="48"/>
      <c r="S47" s="48"/>
      <c r="T47" s="48"/>
      <c r="U47" s="48"/>
    </row>
    <row r="48" spans="1:21" ht="30.75" customHeight="1">
      <c r="A48" s="48"/>
      <c r="B48" s="1196"/>
      <c r="C48" s="1197"/>
      <c r="D48" s="62"/>
      <c r="E48" s="1188" t="s">
        <v>15</v>
      </c>
      <c r="F48" s="1188"/>
      <c r="G48" s="1188"/>
      <c r="H48" s="1188"/>
      <c r="I48" s="1188"/>
      <c r="J48" s="1189"/>
      <c r="K48" s="63" t="s">
        <v>482</v>
      </c>
      <c r="L48" s="64" t="s">
        <v>482</v>
      </c>
      <c r="M48" s="64" t="s">
        <v>482</v>
      </c>
      <c r="N48" s="64" t="s">
        <v>482</v>
      </c>
      <c r="O48" s="65" t="s">
        <v>482</v>
      </c>
      <c r="P48" s="48"/>
      <c r="Q48" s="48"/>
      <c r="R48" s="48"/>
      <c r="S48" s="48"/>
      <c r="T48" s="48"/>
      <c r="U48" s="48"/>
    </row>
    <row r="49" spans="1:21" ht="30.75" customHeight="1">
      <c r="A49" s="48"/>
      <c r="B49" s="1196"/>
      <c r="C49" s="1197"/>
      <c r="D49" s="62"/>
      <c r="E49" s="1188" t="s">
        <v>16</v>
      </c>
      <c r="F49" s="1188"/>
      <c r="G49" s="1188"/>
      <c r="H49" s="1188"/>
      <c r="I49" s="1188"/>
      <c r="J49" s="1189"/>
      <c r="K49" s="63">
        <v>560</v>
      </c>
      <c r="L49" s="64">
        <v>424</v>
      </c>
      <c r="M49" s="64">
        <v>341</v>
      </c>
      <c r="N49" s="64">
        <v>322</v>
      </c>
      <c r="O49" s="65">
        <v>190</v>
      </c>
      <c r="P49" s="48"/>
      <c r="Q49" s="48"/>
      <c r="R49" s="48"/>
      <c r="S49" s="48"/>
      <c r="T49" s="48"/>
      <c r="U49" s="48"/>
    </row>
    <row r="50" spans="1:21" ht="30.75" customHeight="1">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10007</v>
      </c>
      <c r="L52" s="64">
        <v>10412</v>
      </c>
      <c r="M52" s="64">
        <v>10839</v>
      </c>
      <c r="N52" s="64">
        <v>11484</v>
      </c>
      <c r="O52" s="65">
        <v>11250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-7478</v>
      </c>
      <c r="L53" s="69">
        <v>-8190</v>
      </c>
      <c r="M53" s="69">
        <v>-8547</v>
      </c>
      <c r="N53" s="69">
        <v>-9174</v>
      </c>
      <c r="O53" s="70">
        <v>-9001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15497</v>
      </c>
      <c r="J41" s="83">
        <v>14874</v>
      </c>
      <c r="K41" s="83">
        <v>14326</v>
      </c>
      <c r="L41" s="83">
        <v>13715</v>
      </c>
      <c r="M41" s="84">
        <v>13680</v>
      </c>
    </row>
    <row r="42" spans="2:13" ht="27.75" customHeight="1">
      <c r="B42" s="1204"/>
      <c r="C42" s="1205"/>
      <c r="D42" s="85"/>
      <c r="E42" s="1210" t="s">
        <v>26</v>
      </c>
      <c r="F42" s="1210"/>
      <c r="G42" s="1210"/>
      <c r="H42" s="1211"/>
      <c r="I42" s="86" t="s">
        <v>482</v>
      </c>
      <c r="J42" s="87" t="s">
        <v>482</v>
      </c>
      <c r="K42" s="87" t="s">
        <v>482</v>
      </c>
      <c r="L42" s="87" t="s">
        <v>482</v>
      </c>
      <c r="M42" s="88" t="s">
        <v>482</v>
      </c>
    </row>
    <row r="43" spans="2:13" ht="27.75" customHeight="1">
      <c r="B43" s="1204"/>
      <c r="C43" s="1205"/>
      <c r="D43" s="85"/>
      <c r="E43" s="1210" t="s">
        <v>27</v>
      </c>
      <c r="F43" s="1210"/>
      <c r="G43" s="1210"/>
      <c r="H43" s="1211"/>
      <c r="I43" s="86" t="s">
        <v>482</v>
      </c>
      <c r="J43" s="87" t="s">
        <v>482</v>
      </c>
      <c r="K43" s="87" t="s">
        <v>482</v>
      </c>
      <c r="L43" s="87" t="s">
        <v>482</v>
      </c>
      <c r="M43" s="88" t="s">
        <v>482</v>
      </c>
    </row>
    <row r="44" spans="2:13" ht="27.75" customHeight="1">
      <c r="B44" s="1204"/>
      <c r="C44" s="1205"/>
      <c r="D44" s="85"/>
      <c r="E44" s="1210" t="s">
        <v>28</v>
      </c>
      <c r="F44" s="1210"/>
      <c r="G44" s="1210"/>
      <c r="H44" s="1211"/>
      <c r="I44" s="86">
        <v>1933</v>
      </c>
      <c r="J44" s="87">
        <v>1955</v>
      </c>
      <c r="K44" s="87">
        <v>1865</v>
      </c>
      <c r="L44" s="87">
        <v>1784</v>
      </c>
      <c r="M44" s="88">
        <v>1875</v>
      </c>
    </row>
    <row r="45" spans="2:13" ht="27.75" customHeight="1">
      <c r="B45" s="1204"/>
      <c r="C45" s="1205"/>
      <c r="D45" s="85"/>
      <c r="E45" s="1210" t="s">
        <v>29</v>
      </c>
      <c r="F45" s="1210"/>
      <c r="G45" s="1210"/>
      <c r="H45" s="1211"/>
      <c r="I45" s="86">
        <v>33575</v>
      </c>
      <c r="J45" s="87">
        <v>31104</v>
      </c>
      <c r="K45" s="87">
        <v>28966</v>
      </c>
      <c r="L45" s="87">
        <v>29618</v>
      </c>
      <c r="M45" s="88">
        <v>26025</v>
      </c>
    </row>
    <row r="46" spans="2:13" ht="27.75" customHeight="1">
      <c r="B46" s="1204"/>
      <c r="C46" s="1205"/>
      <c r="D46" s="89"/>
      <c r="E46" s="1210" t="s">
        <v>30</v>
      </c>
      <c r="F46" s="1210"/>
      <c r="G46" s="1210"/>
      <c r="H46" s="1211"/>
      <c r="I46" s="86" t="s">
        <v>482</v>
      </c>
      <c r="J46" s="87" t="s">
        <v>482</v>
      </c>
      <c r="K46" s="87" t="s">
        <v>482</v>
      </c>
      <c r="L46" s="87" t="s">
        <v>482</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105082</v>
      </c>
      <c r="J50" s="87">
        <v>118670</v>
      </c>
      <c r="K50" s="87">
        <v>133602</v>
      </c>
      <c r="L50" s="87">
        <v>159518</v>
      </c>
      <c r="M50" s="88">
        <v>179686</v>
      </c>
    </row>
    <row r="51" spans="2:13" ht="27.75" customHeight="1">
      <c r="B51" s="1204"/>
      <c r="C51" s="1205"/>
      <c r="D51" s="85"/>
      <c r="E51" s="1210" t="s">
        <v>36</v>
      </c>
      <c r="F51" s="1210"/>
      <c r="G51" s="1210"/>
      <c r="H51" s="1211"/>
      <c r="I51" s="86" t="s">
        <v>482</v>
      </c>
      <c r="J51" s="87" t="s">
        <v>482</v>
      </c>
      <c r="K51" s="87" t="s">
        <v>482</v>
      </c>
      <c r="L51" s="87" t="s">
        <v>482</v>
      </c>
      <c r="M51" s="88" t="s">
        <v>482</v>
      </c>
    </row>
    <row r="52" spans="2:13" ht="27.75" customHeight="1">
      <c r="B52" s="1206"/>
      <c r="C52" s="1207"/>
      <c r="D52" s="85"/>
      <c r="E52" s="1210" t="s">
        <v>37</v>
      </c>
      <c r="F52" s="1210"/>
      <c r="G52" s="1210"/>
      <c r="H52" s="1211"/>
      <c r="I52" s="86">
        <v>152179</v>
      </c>
      <c r="J52" s="87">
        <v>143597</v>
      </c>
      <c r="K52" s="87">
        <v>135629</v>
      </c>
      <c r="L52" s="87">
        <v>126269</v>
      </c>
      <c r="M52" s="88">
        <v>116836</v>
      </c>
    </row>
    <row r="53" spans="2:13" ht="27.75" customHeight="1" thickBot="1">
      <c r="B53" s="1217" t="s">
        <v>38</v>
      </c>
      <c r="C53" s="1218"/>
      <c r="D53" s="92"/>
      <c r="E53" s="1219" t="s">
        <v>39</v>
      </c>
      <c r="F53" s="1219"/>
      <c r="G53" s="1219"/>
      <c r="H53" s="1220"/>
      <c r="I53" s="93">
        <v>-206257</v>
      </c>
      <c r="J53" s="94">
        <v>-214334</v>
      </c>
      <c r="K53" s="94">
        <v>-224074</v>
      </c>
      <c r="L53" s="94">
        <v>-240671</v>
      </c>
      <c r="M53" s="95">
        <v>-254942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70" zoomScaleNormal="70" zoomScaleSheetLayoutView="55" workbookViewId="0">
      <selection activeCell="K18" sqref="K1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3" t="s">
        <v>549</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2"/>
      <c r="H50" s="1243"/>
      <c r="I50" s="1243"/>
      <c r="J50" s="1244"/>
      <c r="K50" s="356" t="s">
        <v>522</v>
      </c>
      <c r="L50" s="356" t="s">
        <v>523</v>
      </c>
      <c r="M50" s="356" t="s">
        <v>524</v>
      </c>
      <c r="N50" s="356" t="s">
        <v>525</v>
      </c>
      <c r="O50" s="356" t="s">
        <v>526</v>
      </c>
    </row>
    <row r="51" spans="1:17">
      <c r="B51" s="250"/>
      <c r="C51" s="246"/>
      <c r="D51" s="246"/>
      <c r="E51" s="246"/>
      <c r="F51" s="246"/>
      <c r="G51" s="1245" t="s">
        <v>551</v>
      </c>
      <c r="H51" s="1246"/>
      <c r="I51" s="1251" t="s">
        <v>552</v>
      </c>
      <c r="J51" s="1251"/>
      <c r="K51" s="1256"/>
      <c r="L51" s="1256"/>
      <c r="M51" s="1256"/>
      <c r="N51" s="1221"/>
      <c r="O51" s="1221"/>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553</v>
      </c>
      <c r="J53" s="1231"/>
      <c r="K53" s="1255"/>
      <c r="L53" s="1255"/>
      <c r="M53" s="1255"/>
      <c r="N53" s="1253">
        <v>49.3</v>
      </c>
      <c r="O53" s="1253">
        <v>50.6</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554</v>
      </c>
      <c r="H55" s="1226"/>
      <c r="I55" s="1231" t="s">
        <v>552</v>
      </c>
      <c r="J55" s="1231"/>
      <c r="K55" s="1256"/>
      <c r="L55" s="1256"/>
      <c r="M55" s="1256"/>
      <c r="N55" s="1221">
        <v>0</v>
      </c>
      <c r="O55" s="1221">
        <v>0</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553</v>
      </c>
      <c r="J57" s="1223"/>
      <c r="K57" s="1255"/>
      <c r="L57" s="1255"/>
      <c r="M57" s="1255"/>
      <c r="N57" s="1253">
        <v>60.2</v>
      </c>
      <c r="O57" s="1253">
        <v>55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3" t="s">
        <v>556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2"/>
      <c r="H72" s="1243"/>
      <c r="I72" s="1243"/>
      <c r="J72" s="1244"/>
      <c r="K72" s="356" t="s">
        <v>522</v>
      </c>
      <c r="L72" s="356" t="s">
        <v>523</v>
      </c>
      <c r="M72" s="356" t="s">
        <v>524</v>
      </c>
      <c r="N72" s="356" t="s">
        <v>525</v>
      </c>
      <c r="O72" s="356" t="s">
        <v>526</v>
      </c>
    </row>
    <row r="73" spans="2:30">
      <c r="B73" s="250"/>
      <c r="C73" s="246"/>
      <c r="D73" s="246"/>
      <c r="E73" s="246"/>
      <c r="F73" s="246"/>
      <c r="G73" s="1245" t="s">
        <v>551</v>
      </c>
      <c r="H73" s="1246"/>
      <c r="I73" s="1251" t="s">
        <v>552</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558</v>
      </c>
      <c r="J75" s="1231"/>
      <c r="K75" s="1253">
        <v>-5.2</v>
      </c>
      <c r="L75" s="1253">
        <v>-5.7</v>
      </c>
      <c r="M75" s="1253">
        <v>-6</v>
      </c>
      <c r="N75" s="1253">
        <v>-6.2</v>
      </c>
      <c r="O75" s="1253">
        <v>-6.1</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554</v>
      </c>
      <c r="H77" s="1226"/>
      <c r="I77" s="1231" t="s">
        <v>552</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558</v>
      </c>
      <c r="J79" s="1223"/>
      <c r="K79" s="1224">
        <v>-0.7</v>
      </c>
      <c r="L79" s="1224">
        <v>-1.3</v>
      </c>
      <c r="M79" s="1224">
        <v>-1.8</v>
      </c>
      <c r="N79" s="1224">
        <v>-2.2999999999999998</v>
      </c>
      <c r="O79" s="1224">
        <v>-2.8</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70" zoomScaleNormal="7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70" zoomScaleNormal="7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32887</v>
      </c>
      <c r="E3" s="118"/>
      <c r="F3" s="119">
        <v>37665</v>
      </c>
      <c r="G3" s="120"/>
      <c r="H3" s="121"/>
    </row>
    <row r="4" spans="1:8">
      <c r="A4" s="122"/>
      <c r="B4" s="123"/>
      <c r="C4" s="124"/>
      <c r="D4" s="125">
        <v>20942</v>
      </c>
      <c r="E4" s="126"/>
      <c r="F4" s="127">
        <v>25730</v>
      </c>
      <c r="G4" s="128"/>
      <c r="H4" s="129"/>
    </row>
    <row r="5" spans="1:8">
      <c r="A5" s="110" t="s">
        <v>516</v>
      </c>
      <c r="B5" s="115"/>
      <c r="C5" s="116"/>
      <c r="D5" s="117">
        <v>33109</v>
      </c>
      <c r="E5" s="118"/>
      <c r="F5" s="119">
        <v>36861</v>
      </c>
      <c r="G5" s="120"/>
      <c r="H5" s="121"/>
    </row>
    <row r="6" spans="1:8">
      <c r="A6" s="122"/>
      <c r="B6" s="123"/>
      <c r="C6" s="124"/>
      <c r="D6" s="125">
        <v>19878</v>
      </c>
      <c r="E6" s="126"/>
      <c r="F6" s="127">
        <v>23990</v>
      </c>
      <c r="G6" s="128"/>
      <c r="H6" s="129"/>
    </row>
    <row r="7" spans="1:8">
      <c r="A7" s="110" t="s">
        <v>517</v>
      </c>
      <c r="B7" s="115"/>
      <c r="C7" s="116"/>
      <c r="D7" s="117">
        <v>31913</v>
      </c>
      <c r="E7" s="118"/>
      <c r="F7" s="119">
        <v>47064</v>
      </c>
      <c r="G7" s="120"/>
      <c r="H7" s="121"/>
    </row>
    <row r="8" spans="1:8">
      <c r="A8" s="122"/>
      <c r="B8" s="123"/>
      <c r="C8" s="124"/>
      <c r="D8" s="125">
        <v>19681</v>
      </c>
      <c r="E8" s="126"/>
      <c r="F8" s="127">
        <v>32508</v>
      </c>
      <c r="G8" s="128"/>
      <c r="H8" s="129"/>
    </row>
    <row r="9" spans="1:8">
      <c r="A9" s="110" t="s">
        <v>518</v>
      </c>
      <c r="B9" s="115"/>
      <c r="C9" s="116"/>
      <c r="D9" s="117">
        <v>26278</v>
      </c>
      <c r="E9" s="118"/>
      <c r="F9" s="119">
        <v>43773</v>
      </c>
      <c r="G9" s="120"/>
      <c r="H9" s="121"/>
    </row>
    <row r="10" spans="1:8">
      <c r="A10" s="122"/>
      <c r="B10" s="123"/>
      <c r="C10" s="124"/>
      <c r="D10" s="125">
        <v>18023</v>
      </c>
      <c r="E10" s="126"/>
      <c r="F10" s="127">
        <v>30346</v>
      </c>
      <c r="G10" s="128"/>
      <c r="H10" s="129"/>
    </row>
    <row r="11" spans="1:8">
      <c r="A11" s="110" t="s">
        <v>519</v>
      </c>
      <c r="B11" s="115"/>
      <c r="C11" s="116"/>
      <c r="D11" s="117">
        <v>33961</v>
      </c>
      <c r="E11" s="118"/>
      <c r="F11" s="119">
        <v>51565</v>
      </c>
      <c r="G11" s="120"/>
      <c r="H11" s="121"/>
    </row>
    <row r="12" spans="1:8">
      <c r="A12" s="122"/>
      <c r="B12" s="123"/>
      <c r="C12" s="130"/>
      <c r="D12" s="125">
        <v>19215</v>
      </c>
      <c r="E12" s="126"/>
      <c r="F12" s="127">
        <v>35359</v>
      </c>
      <c r="G12" s="128"/>
      <c r="H12" s="129"/>
    </row>
    <row r="13" spans="1:8">
      <c r="A13" s="110"/>
      <c r="B13" s="115"/>
      <c r="C13" s="131"/>
      <c r="D13" s="132">
        <v>31630</v>
      </c>
      <c r="E13" s="133"/>
      <c r="F13" s="134">
        <v>43386</v>
      </c>
      <c r="G13" s="135"/>
      <c r="H13" s="121"/>
    </row>
    <row r="14" spans="1:8">
      <c r="A14" s="122"/>
      <c r="B14" s="123"/>
      <c r="C14" s="124"/>
      <c r="D14" s="125">
        <v>19548</v>
      </c>
      <c r="E14" s="126"/>
      <c r="F14" s="127">
        <v>29587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8.76</v>
      </c>
      <c r="C19" s="136">
        <f>ROUND(VALUE(SUBSTITUTE(実質収支比率等に係る経年分析!G$48,"▲","-")),2)</f>
        <v>6.44</v>
      </c>
      <c r="D19" s="136">
        <f>ROUND(VALUE(SUBSTITUTE(実質収支比率等に係る経年分析!H$48,"▲","-")),2)</f>
        <v>6.51</v>
      </c>
      <c r="E19" s="136">
        <f>ROUND(VALUE(SUBSTITUTE(実質収支比率等に係る経年分析!I$48,"▲","-")),2)</f>
        <v>4.71</v>
      </c>
      <c r="F19" s="136">
        <f>ROUND(VALUE(SUBSTITUTE(実質収支比率等に係る経年分析!J$48,"▲","-")),2)</f>
        <v>5.19</v>
      </c>
    </row>
    <row r="20" spans="1:11">
      <c r="A20" s="136" t="s">
        <v>44</v>
      </c>
      <c r="B20" s="136">
        <f>ROUND(VALUE(SUBSTITUTE(実質収支比率等に係る経年分析!F$47,"▲","-")),2)</f>
        <v>8.1300000000000008</v>
      </c>
      <c r="C20" s="136">
        <f>ROUND(VALUE(SUBSTITUTE(実質収支比率等に係る経年分析!G$47,"▲","-")),2)</f>
        <v>17.27</v>
      </c>
      <c r="D20" s="136">
        <f>ROUND(VALUE(SUBSTITUTE(実質収支比率等に係る経年分析!H$47,"▲","-")),2)</f>
        <v>26.04</v>
      </c>
      <c r="E20" s="136">
        <f>ROUND(VALUE(SUBSTITUTE(実質収支比率等に係る経年分析!I$47,"▲","-")),2)</f>
        <v>26.84</v>
      </c>
      <c r="F20" s="136">
        <f>ROUND(VALUE(SUBSTITUTE(実質収支比率等に係る経年分析!J$47,"▲","-")),2)</f>
        <v>26.2</v>
      </c>
    </row>
    <row r="21" spans="1:11">
      <c r="A21" s="136" t="s">
        <v>45</v>
      </c>
      <c r="B21" s="136">
        <f>IF(ISNUMBER(VALUE(SUBSTITUTE(実質収支比率等に係る経年分析!F$49,"▲","-"))),ROUND(VALUE(SUBSTITUTE(実質収支比率等に係る経年分析!F$49,"▲","-")),2),NA())</f>
        <v>-1.77</v>
      </c>
      <c r="C21" s="136">
        <f>IF(ISNUMBER(VALUE(SUBSTITUTE(実質収支比率等に係る経年分析!G$49,"▲","-"))),ROUND(VALUE(SUBSTITUTE(実質収支比率等に係る経年分析!G$49,"▲","-")),2),NA())</f>
        <v>7.15</v>
      </c>
      <c r="D21" s="136">
        <f>IF(ISNUMBER(VALUE(SUBSTITUTE(実質収支比率等に係る経年分析!H$49,"▲","-"))),ROUND(VALUE(SUBSTITUTE(実質収支比率等に係る経年分析!H$49,"▲","-")),2),NA())</f>
        <v>9.9700000000000006</v>
      </c>
      <c r="E21" s="136">
        <f>IF(ISNUMBER(VALUE(SUBSTITUTE(実質収支比率等に係る経年分析!I$49,"▲","-"))),ROUND(VALUE(SUBSTITUTE(実質収支比率等に係る経年分析!I$49,"▲","-")),2),NA())</f>
        <v>0.6</v>
      </c>
      <c r="F21" s="136">
        <f>IF(ISNUMBER(VALUE(SUBSTITUTE(実質収支比率等に係る経年分析!J$49,"▲","-"))),ROUND(VALUE(SUBSTITUTE(実質収支比率等に係る経年分析!J$49,"▲","-")),2),NA())</f>
        <v>0.66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0.66</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10007</v>
      </c>
      <c r="E42" s="138"/>
      <c r="F42" s="138"/>
      <c r="G42" s="138">
        <f>'実質公債費比率（分子）の構造'!L$52</f>
        <v>10412</v>
      </c>
      <c r="H42" s="138"/>
      <c r="I42" s="138"/>
      <c r="J42" s="138">
        <f>'実質公債費比率（分子）の構造'!M$52</f>
        <v>10839</v>
      </c>
      <c r="K42" s="138"/>
      <c r="L42" s="138"/>
      <c r="M42" s="138">
        <f>'実質公債費比率（分子）の構造'!N$52</f>
        <v>11484</v>
      </c>
      <c r="N42" s="138"/>
      <c r="O42" s="138"/>
      <c r="P42" s="138">
        <f>'実質公債費比率（分子）の構造'!O$52</f>
        <v>11250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560</v>
      </c>
      <c r="C45" s="138"/>
      <c r="D45" s="138"/>
      <c r="E45" s="138">
        <f>'実質公債費比率（分子）の構造'!L$49</f>
        <v>424</v>
      </c>
      <c r="F45" s="138"/>
      <c r="G45" s="138"/>
      <c r="H45" s="138">
        <f>'実質公債費比率（分子）の構造'!M$49</f>
        <v>341</v>
      </c>
      <c r="I45" s="138"/>
      <c r="J45" s="138"/>
      <c r="K45" s="138">
        <f>'実質公債費比率（分子）の構造'!N$49</f>
        <v>322</v>
      </c>
      <c r="L45" s="138"/>
      <c r="M45" s="138"/>
      <c r="N45" s="138">
        <f>'実質公債費比率（分子）の構造'!O$49</f>
        <v>190</v>
      </c>
      <c r="O45" s="138"/>
      <c r="P45" s="138"/>
    </row>
    <row r="46" spans="1:16">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14</v>
      </c>
      <c r="B47" s="138">
        <f>'実質公債費比率（分子）の構造'!K$47</f>
        <v>50</v>
      </c>
      <c r="C47" s="138"/>
      <c r="D47" s="138"/>
      <c r="E47" s="138">
        <f>'実質公債費比率（分子）の構造'!L$47</f>
        <v>40</v>
      </c>
      <c r="F47" s="138"/>
      <c r="G47" s="138"/>
      <c r="H47" s="138">
        <f>'実質公債費比率（分子）の構造'!M$47</f>
        <v>30</v>
      </c>
      <c r="I47" s="138"/>
      <c r="J47" s="138"/>
      <c r="K47" s="138">
        <f>'実質公債費比率（分子）の構造'!N$47</f>
        <v>20</v>
      </c>
      <c r="L47" s="138"/>
      <c r="M47" s="138"/>
      <c r="N47" s="138">
        <f>'実質公債費比率（分子）の構造'!O$47</f>
        <v>10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1919</v>
      </c>
      <c r="C49" s="138"/>
      <c r="D49" s="138"/>
      <c r="E49" s="138">
        <f>'実質公債費比率（分子）の構造'!L$45</f>
        <v>1758</v>
      </c>
      <c r="F49" s="138"/>
      <c r="G49" s="138"/>
      <c r="H49" s="138">
        <f>'実質公債費比率（分子）の構造'!M$45</f>
        <v>1921</v>
      </c>
      <c r="I49" s="138"/>
      <c r="J49" s="138"/>
      <c r="K49" s="138">
        <f>'実質公債費比率（分子）の構造'!N$45</f>
        <v>1968</v>
      </c>
      <c r="L49" s="138"/>
      <c r="M49" s="138"/>
      <c r="N49" s="138">
        <f>'実質公債費比率（分子）の構造'!O$45</f>
        <v>2049</v>
      </c>
      <c r="O49" s="138"/>
      <c r="P49" s="138"/>
    </row>
    <row r="50" spans="1:16">
      <c r="A50" s="138" t="s">
        <v>59</v>
      </c>
      <c r="B50" s="138" t="e">
        <f>NA()</f>
        <v>#N/A</v>
      </c>
      <c r="C50" s="138">
        <f>IF(ISNUMBER('実質公債費比率（分子）の構造'!K$53),'実質公債費比率（分子）の構造'!K$53,NA())</f>
        <v>-7478</v>
      </c>
      <c r="D50" s="138" t="e">
        <f>NA()</f>
        <v>#N/A</v>
      </c>
      <c r="E50" s="138" t="e">
        <f>NA()</f>
        <v>#N/A</v>
      </c>
      <c r="F50" s="138">
        <f>IF(ISNUMBER('実質公債費比率（分子）の構造'!L$53),'実質公債費比率（分子）の構造'!L$53,NA())</f>
        <v>-8190</v>
      </c>
      <c r="G50" s="138" t="e">
        <f>NA()</f>
        <v>#N/A</v>
      </c>
      <c r="H50" s="138" t="e">
        <f>NA()</f>
        <v>#N/A</v>
      </c>
      <c r="I50" s="138">
        <f>IF(ISNUMBER('実質公債費比率（分子）の構造'!M$53),'実質公債費比率（分子）の構造'!M$53,NA())</f>
        <v>-8547</v>
      </c>
      <c r="J50" s="138" t="e">
        <f>NA()</f>
        <v>#N/A</v>
      </c>
      <c r="K50" s="138" t="e">
        <f>NA()</f>
        <v>#N/A</v>
      </c>
      <c r="L50" s="138">
        <f>IF(ISNUMBER('実質公債費比率（分子）の構造'!N$53),'実質公債費比率（分子）の構造'!N$53,NA())</f>
        <v>-9174</v>
      </c>
      <c r="M50" s="138" t="e">
        <f>NA()</f>
        <v>#N/A</v>
      </c>
      <c r="N50" s="138" t="e">
        <f>NA()</f>
        <v>#N/A</v>
      </c>
      <c r="O50" s="138">
        <f>IF(ISNUMBER('実質公債費比率（分子）の構造'!O$53),'実質公債費比率（分子）の構造'!O$53,NA())</f>
        <v>-9001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152179</v>
      </c>
      <c r="E56" s="137"/>
      <c r="F56" s="137"/>
      <c r="G56" s="137">
        <f>'将来負担比率（分子）の構造'!J$52</f>
        <v>143597</v>
      </c>
      <c r="H56" s="137"/>
      <c r="I56" s="137"/>
      <c r="J56" s="137">
        <f>'将来負担比率（分子）の構造'!K$52</f>
        <v>135629</v>
      </c>
      <c r="K56" s="137"/>
      <c r="L56" s="137"/>
      <c r="M56" s="137">
        <f>'将来負担比率（分子）の構造'!L$52</f>
        <v>126269</v>
      </c>
      <c r="N56" s="137"/>
      <c r="O56" s="137"/>
      <c r="P56" s="137">
        <f>'将来負担比率（分子）の構造'!M$52</f>
        <v>116836</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105082</v>
      </c>
      <c r="E58" s="137"/>
      <c r="F58" s="137"/>
      <c r="G58" s="137">
        <f>'将来負担比率（分子）の構造'!J$50</f>
        <v>118670</v>
      </c>
      <c r="H58" s="137"/>
      <c r="I58" s="137"/>
      <c r="J58" s="137">
        <f>'将来負担比率（分子）の構造'!K$50</f>
        <v>133602</v>
      </c>
      <c r="K58" s="137"/>
      <c r="L58" s="137"/>
      <c r="M58" s="137">
        <f>'将来負担比率（分子）の構造'!L$50</f>
        <v>159518</v>
      </c>
      <c r="N58" s="137"/>
      <c r="O58" s="137"/>
      <c r="P58" s="137">
        <f>'将来負担比率（分子）の構造'!M$50</f>
        <v>179686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33575</v>
      </c>
      <c r="C62" s="137"/>
      <c r="D62" s="137"/>
      <c r="E62" s="137">
        <f>'将来負担比率（分子）の構造'!J$45</f>
        <v>31104</v>
      </c>
      <c r="F62" s="137"/>
      <c r="G62" s="137"/>
      <c r="H62" s="137">
        <f>'将来負担比率（分子）の構造'!K$45</f>
        <v>28966</v>
      </c>
      <c r="I62" s="137"/>
      <c r="J62" s="137"/>
      <c r="K62" s="137">
        <f>'将来負担比率（分子）の構造'!L$45</f>
        <v>29618</v>
      </c>
      <c r="L62" s="137"/>
      <c r="M62" s="137"/>
      <c r="N62" s="137">
        <f>'将来負担比率（分子）の構造'!M$45</f>
        <v>26025</v>
      </c>
      <c r="O62" s="137"/>
      <c r="P62" s="137"/>
    </row>
    <row r="63" spans="1:16">
      <c r="A63" s="137" t="s">
        <v>28</v>
      </c>
      <c r="B63" s="137">
        <f>'将来負担比率（分子）の構造'!I$44</f>
        <v>1933</v>
      </c>
      <c r="C63" s="137"/>
      <c r="D63" s="137"/>
      <c r="E63" s="137">
        <f>'将来負担比率（分子）の構造'!J$44</f>
        <v>1955</v>
      </c>
      <c r="F63" s="137"/>
      <c r="G63" s="137"/>
      <c r="H63" s="137">
        <f>'将来負担比率（分子）の構造'!K$44</f>
        <v>1865</v>
      </c>
      <c r="I63" s="137"/>
      <c r="J63" s="137"/>
      <c r="K63" s="137">
        <f>'将来負担比率（分子）の構造'!L$44</f>
        <v>1784</v>
      </c>
      <c r="L63" s="137"/>
      <c r="M63" s="137"/>
      <c r="N63" s="137">
        <f>'将来負担比率（分子）の構造'!M$44</f>
        <v>1875</v>
      </c>
      <c r="O63" s="137"/>
      <c r="P63" s="137"/>
    </row>
    <row r="64" spans="1:16">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15497</v>
      </c>
      <c r="C66" s="137"/>
      <c r="D66" s="137"/>
      <c r="E66" s="137">
        <f>'将来負担比率（分子）の構造'!J$41</f>
        <v>14874</v>
      </c>
      <c r="F66" s="137"/>
      <c r="G66" s="137"/>
      <c r="H66" s="137">
        <f>'将来負担比率（分子）の構造'!K$41</f>
        <v>14326</v>
      </c>
      <c r="I66" s="137"/>
      <c r="J66" s="137"/>
      <c r="K66" s="137">
        <f>'将来負担比率（分子）の構造'!L$41</f>
        <v>13715</v>
      </c>
      <c r="L66" s="137"/>
      <c r="M66" s="137"/>
      <c r="N66" s="137">
        <f>'将来負担比率（分子）の構造'!M$41</f>
        <v>13680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52542168</v>
      </c>
      <c r="S5" s="615"/>
      <c r="T5" s="615"/>
      <c r="U5" s="615"/>
      <c r="V5" s="615"/>
      <c r="W5" s="615"/>
      <c r="X5" s="615"/>
      <c r="Y5" s="616"/>
      <c r="Z5" s="617">
        <v>20.399999999999999</v>
      </c>
      <c r="AA5" s="617"/>
      <c r="AB5" s="617"/>
      <c r="AC5" s="617"/>
      <c r="AD5" s="618">
        <v>52542168</v>
      </c>
      <c r="AE5" s="618"/>
      <c r="AF5" s="618"/>
      <c r="AG5" s="618"/>
      <c r="AH5" s="618"/>
      <c r="AI5" s="618"/>
      <c r="AJ5" s="618"/>
      <c r="AK5" s="618"/>
      <c r="AL5" s="619">
        <v>32.5</v>
      </c>
      <c r="AM5" s="620"/>
      <c r="AN5" s="620"/>
      <c r="AO5" s="621"/>
      <c r="AP5" s="611" t="s">
        <v>209</v>
      </c>
      <c r="AQ5" s="612"/>
      <c r="AR5" s="612"/>
      <c r="AS5" s="612"/>
      <c r="AT5" s="612"/>
      <c r="AU5" s="612"/>
      <c r="AV5" s="612"/>
      <c r="AW5" s="612"/>
      <c r="AX5" s="612"/>
      <c r="AY5" s="612"/>
      <c r="AZ5" s="612"/>
      <c r="BA5" s="612"/>
      <c r="BB5" s="612"/>
      <c r="BC5" s="612"/>
      <c r="BD5" s="612"/>
      <c r="BE5" s="612"/>
      <c r="BF5" s="613"/>
      <c r="BG5" s="625">
        <v>52498248</v>
      </c>
      <c r="BH5" s="626"/>
      <c r="BI5" s="626"/>
      <c r="BJ5" s="626"/>
      <c r="BK5" s="626"/>
      <c r="BL5" s="626"/>
      <c r="BM5" s="626"/>
      <c r="BN5" s="627"/>
      <c r="BO5" s="628">
        <v>99.9</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1029253</v>
      </c>
      <c r="S6" s="626"/>
      <c r="T6" s="626"/>
      <c r="U6" s="626"/>
      <c r="V6" s="626"/>
      <c r="W6" s="626"/>
      <c r="X6" s="626"/>
      <c r="Y6" s="627"/>
      <c r="Z6" s="628">
        <v>0.4</v>
      </c>
      <c r="AA6" s="628"/>
      <c r="AB6" s="628"/>
      <c r="AC6" s="628"/>
      <c r="AD6" s="629">
        <v>1029253</v>
      </c>
      <c r="AE6" s="629"/>
      <c r="AF6" s="629"/>
      <c r="AG6" s="629"/>
      <c r="AH6" s="629"/>
      <c r="AI6" s="629"/>
      <c r="AJ6" s="629"/>
      <c r="AK6" s="629"/>
      <c r="AL6" s="630">
        <v>0.6</v>
      </c>
      <c r="AM6" s="631"/>
      <c r="AN6" s="631"/>
      <c r="AO6" s="632"/>
      <c r="AP6" s="622" t="s">
        <v>215</v>
      </c>
      <c r="AQ6" s="623"/>
      <c r="AR6" s="623"/>
      <c r="AS6" s="623"/>
      <c r="AT6" s="623"/>
      <c r="AU6" s="623"/>
      <c r="AV6" s="623"/>
      <c r="AW6" s="623"/>
      <c r="AX6" s="623"/>
      <c r="AY6" s="623"/>
      <c r="AZ6" s="623"/>
      <c r="BA6" s="623"/>
      <c r="BB6" s="623"/>
      <c r="BC6" s="623"/>
      <c r="BD6" s="623"/>
      <c r="BE6" s="623"/>
      <c r="BF6" s="624"/>
      <c r="BG6" s="625">
        <v>52498248</v>
      </c>
      <c r="BH6" s="626"/>
      <c r="BI6" s="626"/>
      <c r="BJ6" s="626"/>
      <c r="BK6" s="626"/>
      <c r="BL6" s="626"/>
      <c r="BM6" s="626"/>
      <c r="BN6" s="627"/>
      <c r="BO6" s="628">
        <v>99.9</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899769</v>
      </c>
      <c r="CS6" s="626"/>
      <c r="CT6" s="626"/>
      <c r="CU6" s="626"/>
      <c r="CV6" s="626"/>
      <c r="CW6" s="626"/>
      <c r="CX6" s="626"/>
      <c r="CY6" s="627"/>
      <c r="CZ6" s="628">
        <v>0.4</v>
      </c>
      <c r="DA6" s="628"/>
      <c r="DB6" s="628"/>
      <c r="DC6" s="628"/>
      <c r="DD6" s="634" t="s">
        <v>210</v>
      </c>
      <c r="DE6" s="626"/>
      <c r="DF6" s="626"/>
      <c r="DG6" s="626"/>
      <c r="DH6" s="626"/>
      <c r="DI6" s="626"/>
      <c r="DJ6" s="626"/>
      <c r="DK6" s="626"/>
      <c r="DL6" s="626"/>
      <c r="DM6" s="626"/>
      <c r="DN6" s="626"/>
      <c r="DO6" s="626"/>
      <c r="DP6" s="627"/>
      <c r="DQ6" s="634">
        <v>899374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187525</v>
      </c>
      <c r="S7" s="626"/>
      <c r="T7" s="626"/>
      <c r="U7" s="626"/>
      <c r="V7" s="626"/>
      <c r="W7" s="626"/>
      <c r="X7" s="626"/>
      <c r="Y7" s="627"/>
      <c r="Z7" s="628">
        <v>0.1</v>
      </c>
      <c r="AA7" s="628"/>
      <c r="AB7" s="628"/>
      <c r="AC7" s="628"/>
      <c r="AD7" s="629">
        <v>187525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47282782</v>
      </c>
      <c r="BH7" s="626"/>
      <c r="BI7" s="626"/>
      <c r="BJ7" s="626"/>
      <c r="BK7" s="626"/>
      <c r="BL7" s="626"/>
      <c r="BM7" s="626"/>
      <c r="BN7" s="627"/>
      <c r="BO7" s="628">
        <v>90</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24948309</v>
      </c>
      <c r="CS7" s="626"/>
      <c r="CT7" s="626"/>
      <c r="CU7" s="626"/>
      <c r="CV7" s="626"/>
      <c r="CW7" s="626"/>
      <c r="CX7" s="626"/>
      <c r="CY7" s="627"/>
      <c r="CZ7" s="628">
        <v>10.199999999999999</v>
      </c>
      <c r="DA7" s="628"/>
      <c r="DB7" s="628"/>
      <c r="DC7" s="628"/>
      <c r="DD7" s="634">
        <v>1033491</v>
      </c>
      <c r="DE7" s="626"/>
      <c r="DF7" s="626"/>
      <c r="DG7" s="626"/>
      <c r="DH7" s="626"/>
      <c r="DI7" s="626"/>
      <c r="DJ7" s="626"/>
      <c r="DK7" s="626"/>
      <c r="DL7" s="626"/>
      <c r="DM7" s="626"/>
      <c r="DN7" s="626"/>
      <c r="DO7" s="626"/>
      <c r="DP7" s="627"/>
      <c r="DQ7" s="634">
        <v>22168384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612033</v>
      </c>
      <c r="S8" s="626"/>
      <c r="T8" s="626"/>
      <c r="U8" s="626"/>
      <c r="V8" s="626"/>
      <c r="W8" s="626"/>
      <c r="X8" s="626"/>
      <c r="Y8" s="627"/>
      <c r="Z8" s="628">
        <v>0.2</v>
      </c>
      <c r="AA8" s="628"/>
      <c r="AB8" s="628"/>
      <c r="AC8" s="628"/>
      <c r="AD8" s="629">
        <v>612033</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1211901</v>
      </c>
      <c r="BH8" s="626"/>
      <c r="BI8" s="626"/>
      <c r="BJ8" s="626"/>
      <c r="BK8" s="626"/>
      <c r="BL8" s="626"/>
      <c r="BM8" s="626"/>
      <c r="BN8" s="627"/>
      <c r="BO8" s="628">
        <v>2.2999999999999998</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131385490</v>
      </c>
      <c r="CS8" s="626"/>
      <c r="CT8" s="626"/>
      <c r="CU8" s="626"/>
      <c r="CV8" s="626"/>
      <c r="CW8" s="626"/>
      <c r="CX8" s="626"/>
      <c r="CY8" s="627"/>
      <c r="CZ8" s="628">
        <v>53.6</v>
      </c>
      <c r="DA8" s="628"/>
      <c r="DB8" s="628"/>
      <c r="DC8" s="628"/>
      <c r="DD8" s="634">
        <v>1701329</v>
      </c>
      <c r="DE8" s="626"/>
      <c r="DF8" s="626"/>
      <c r="DG8" s="626"/>
      <c r="DH8" s="626"/>
      <c r="DI8" s="626"/>
      <c r="DJ8" s="626"/>
      <c r="DK8" s="626"/>
      <c r="DL8" s="626"/>
      <c r="DM8" s="626"/>
      <c r="DN8" s="626"/>
      <c r="DO8" s="626"/>
      <c r="DP8" s="627"/>
      <c r="DQ8" s="634">
        <v>69826216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355802</v>
      </c>
      <c r="S9" s="626"/>
      <c r="T9" s="626"/>
      <c r="U9" s="626"/>
      <c r="V9" s="626"/>
      <c r="W9" s="626"/>
      <c r="X9" s="626"/>
      <c r="Y9" s="627"/>
      <c r="Z9" s="628">
        <v>0.1</v>
      </c>
      <c r="AA9" s="628"/>
      <c r="AB9" s="628"/>
      <c r="AC9" s="628"/>
      <c r="AD9" s="629">
        <v>355802</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46070881</v>
      </c>
      <c r="BH9" s="626"/>
      <c r="BI9" s="626"/>
      <c r="BJ9" s="626"/>
      <c r="BK9" s="626"/>
      <c r="BL9" s="626"/>
      <c r="BM9" s="626"/>
      <c r="BN9" s="627"/>
      <c r="BO9" s="628">
        <v>87.7</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16229159</v>
      </c>
      <c r="CS9" s="626"/>
      <c r="CT9" s="626"/>
      <c r="CU9" s="626"/>
      <c r="CV9" s="626"/>
      <c r="CW9" s="626"/>
      <c r="CX9" s="626"/>
      <c r="CY9" s="627"/>
      <c r="CZ9" s="628">
        <v>6.6</v>
      </c>
      <c r="DA9" s="628"/>
      <c r="DB9" s="628"/>
      <c r="DC9" s="628"/>
      <c r="DD9" s="634">
        <v>169987</v>
      </c>
      <c r="DE9" s="626"/>
      <c r="DF9" s="626"/>
      <c r="DG9" s="626"/>
      <c r="DH9" s="626"/>
      <c r="DI9" s="626"/>
      <c r="DJ9" s="626"/>
      <c r="DK9" s="626"/>
      <c r="DL9" s="626"/>
      <c r="DM9" s="626"/>
      <c r="DN9" s="626"/>
      <c r="DO9" s="626"/>
      <c r="DP9" s="627"/>
      <c r="DQ9" s="634">
        <v>14311821</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13308915</v>
      </c>
      <c r="S10" s="626"/>
      <c r="T10" s="626"/>
      <c r="U10" s="626"/>
      <c r="V10" s="626"/>
      <c r="W10" s="626"/>
      <c r="X10" s="626"/>
      <c r="Y10" s="627"/>
      <c r="Z10" s="628">
        <v>5.2</v>
      </c>
      <c r="AA10" s="628"/>
      <c r="AB10" s="628"/>
      <c r="AC10" s="628"/>
      <c r="AD10" s="629">
        <v>13308915</v>
      </c>
      <c r="AE10" s="629"/>
      <c r="AF10" s="629"/>
      <c r="AG10" s="629"/>
      <c r="AH10" s="629"/>
      <c r="AI10" s="629"/>
      <c r="AJ10" s="629"/>
      <c r="AK10" s="629"/>
      <c r="AL10" s="630">
        <v>8.1999999999999993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t="s">
        <v>111</v>
      </c>
      <c r="BH10" s="626"/>
      <c r="BI10" s="626"/>
      <c r="BJ10" s="626"/>
      <c r="BK10" s="626"/>
      <c r="BL10" s="626"/>
      <c r="BM10" s="626"/>
      <c r="BN10" s="627"/>
      <c r="BO10" s="628" t="s">
        <v>111</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266368</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210032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t="s">
        <v>111</v>
      </c>
      <c r="BH11" s="626"/>
      <c r="BI11" s="626"/>
      <c r="BJ11" s="626"/>
      <c r="BK11" s="626"/>
      <c r="BL11" s="626"/>
      <c r="BM11" s="626"/>
      <c r="BN11" s="627"/>
      <c r="BO11" s="628" t="s">
        <v>111</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149199</v>
      </c>
      <c r="CS11" s="626"/>
      <c r="CT11" s="626"/>
      <c r="CU11" s="626"/>
      <c r="CV11" s="626"/>
      <c r="CW11" s="626"/>
      <c r="CX11" s="626"/>
      <c r="CY11" s="627"/>
      <c r="CZ11" s="628">
        <v>0.1</v>
      </c>
      <c r="DA11" s="628"/>
      <c r="DB11" s="628"/>
      <c r="DC11" s="628"/>
      <c r="DD11" s="634">
        <v>2280</v>
      </c>
      <c r="DE11" s="626"/>
      <c r="DF11" s="626"/>
      <c r="DG11" s="626"/>
      <c r="DH11" s="626"/>
      <c r="DI11" s="626"/>
      <c r="DJ11" s="626"/>
      <c r="DK11" s="626"/>
      <c r="DL11" s="626"/>
      <c r="DM11" s="626"/>
      <c r="DN11" s="626"/>
      <c r="DO11" s="626"/>
      <c r="DP11" s="627"/>
      <c r="DQ11" s="634">
        <v>139481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t="s">
        <v>111</v>
      </c>
      <c r="BH12" s="626"/>
      <c r="BI12" s="626"/>
      <c r="BJ12" s="626"/>
      <c r="BK12" s="626"/>
      <c r="BL12" s="626"/>
      <c r="BM12" s="626"/>
      <c r="BN12" s="627"/>
      <c r="BO12" s="628" t="s">
        <v>111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1460823</v>
      </c>
      <c r="CS12" s="626"/>
      <c r="CT12" s="626"/>
      <c r="CU12" s="626"/>
      <c r="CV12" s="626"/>
      <c r="CW12" s="626"/>
      <c r="CX12" s="626"/>
      <c r="CY12" s="627"/>
      <c r="CZ12" s="628">
        <v>0.6</v>
      </c>
      <c r="DA12" s="628"/>
      <c r="DB12" s="628"/>
      <c r="DC12" s="628"/>
      <c r="DD12" s="634">
        <v>27845</v>
      </c>
      <c r="DE12" s="626"/>
      <c r="DF12" s="626"/>
      <c r="DG12" s="626"/>
      <c r="DH12" s="626"/>
      <c r="DI12" s="626"/>
      <c r="DJ12" s="626"/>
      <c r="DK12" s="626"/>
      <c r="DL12" s="626"/>
      <c r="DM12" s="626"/>
      <c r="DN12" s="626"/>
      <c r="DO12" s="626"/>
      <c r="DP12" s="627"/>
      <c r="DQ12" s="634">
        <v>1340959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468441</v>
      </c>
      <c r="S13" s="626"/>
      <c r="T13" s="626"/>
      <c r="U13" s="626"/>
      <c r="V13" s="626"/>
      <c r="W13" s="626"/>
      <c r="X13" s="626"/>
      <c r="Y13" s="627"/>
      <c r="Z13" s="628">
        <v>0.2</v>
      </c>
      <c r="AA13" s="628"/>
      <c r="AB13" s="628"/>
      <c r="AC13" s="628"/>
      <c r="AD13" s="629">
        <v>468441</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t="s">
        <v>111</v>
      </c>
      <c r="BH13" s="626"/>
      <c r="BI13" s="626"/>
      <c r="BJ13" s="626"/>
      <c r="BK13" s="626"/>
      <c r="BL13" s="626"/>
      <c r="BM13" s="626"/>
      <c r="BN13" s="627"/>
      <c r="BO13" s="628" t="s">
        <v>111</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31008997</v>
      </c>
      <c r="CS13" s="626"/>
      <c r="CT13" s="626"/>
      <c r="CU13" s="626"/>
      <c r="CV13" s="626"/>
      <c r="CW13" s="626"/>
      <c r="CX13" s="626"/>
      <c r="CY13" s="627"/>
      <c r="CZ13" s="628">
        <v>12.6</v>
      </c>
      <c r="DA13" s="628"/>
      <c r="DB13" s="628"/>
      <c r="DC13" s="628"/>
      <c r="DD13" s="634">
        <v>10944985</v>
      </c>
      <c r="DE13" s="626"/>
      <c r="DF13" s="626"/>
      <c r="DG13" s="626"/>
      <c r="DH13" s="626"/>
      <c r="DI13" s="626"/>
      <c r="DJ13" s="626"/>
      <c r="DK13" s="626"/>
      <c r="DL13" s="626"/>
      <c r="DM13" s="626"/>
      <c r="DN13" s="626"/>
      <c r="DO13" s="626"/>
      <c r="DP13" s="627"/>
      <c r="DQ13" s="634">
        <v>23911373</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356494</v>
      </c>
      <c r="BH14" s="626"/>
      <c r="BI14" s="626"/>
      <c r="BJ14" s="626"/>
      <c r="BK14" s="626"/>
      <c r="BL14" s="626"/>
      <c r="BM14" s="626"/>
      <c r="BN14" s="627"/>
      <c r="BO14" s="628">
        <v>0.7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857204</v>
      </c>
      <c r="CS14" s="626"/>
      <c r="CT14" s="626"/>
      <c r="CU14" s="626"/>
      <c r="CV14" s="626"/>
      <c r="CW14" s="626"/>
      <c r="CX14" s="626"/>
      <c r="CY14" s="627"/>
      <c r="CZ14" s="628">
        <v>0.3</v>
      </c>
      <c r="DA14" s="628"/>
      <c r="DB14" s="628"/>
      <c r="DC14" s="628"/>
      <c r="DD14" s="634">
        <v>449695</v>
      </c>
      <c r="DE14" s="626"/>
      <c r="DF14" s="626"/>
      <c r="DG14" s="626"/>
      <c r="DH14" s="626"/>
      <c r="DI14" s="626"/>
      <c r="DJ14" s="626"/>
      <c r="DK14" s="626"/>
      <c r="DL14" s="626"/>
      <c r="DM14" s="626"/>
      <c r="DN14" s="626"/>
      <c r="DO14" s="626"/>
      <c r="DP14" s="627"/>
      <c r="DQ14" s="634">
        <v>663755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453601</v>
      </c>
      <c r="S15" s="626"/>
      <c r="T15" s="626"/>
      <c r="U15" s="626"/>
      <c r="V15" s="626"/>
      <c r="W15" s="626"/>
      <c r="X15" s="626"/>
      <c r="Y15" s="627"/>
      <c r="Z15" s="628">
        <v>0.2</v>
      </c>
      <c r="AA15" s="628"/>
      <c r="AB15" s="628"/>
      <c r="AC15" s="628"/>
      <c r="AD15" s="629">
        <v>453601</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4858972</v>
      </c>
      <c r="BH15" s="626"/>
      <c r="BI15" s="626"/>
      <c r="BJ15" s="626"/>
      <c r="BK15" s="626"/>
      <c r="BL15" s="626"/>
      <c r="BM15" s="626"/>
      <c r="BN15" s="627"/>
      <c r="BO15" s="628">
        <v>9.1999999999999993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35611046</v>
      </c>
      <c r="CS15" s="626"/>
      <c r="CT15" s="626"/>
      <c r="CU15" s="626"/>
      <c r="CV15" s="626"/>
      <c r="CW15" s="626"/>
      <c r="CX15" s="626"/>
      <c r="CY15" s="627"/>
      <c r="CZ15" s="628">
        <v>14.5</v>
      </c>
      <c r="DA15" s="628"/>
      <c r="DB15" s="628"/>
      <c r="DC15" s="628"/>
      <c r="DD15" s="634">
        <v>9154834</v>
      </c>
      <c r="DE15" s="626"/>
      <c r="DF15" s="626"/>
      <c r="DG15" s="626"/>
      <c r="DH15" s="626"/>
      <c r="DI15" s="626"/>
      <c r="DJ15" s="626"/>
      <c r="DK15" s="626"/>
      <c r="DL15" s="626"/>
      <c r="DM15" s="626"/>
      <c r="DN15" s="626"/>
      <c r="DO15" s="626"/>
      <c r="DP15" s="627"/>
      <c r="DQ15" s="634">
        <v>26489586</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t="s">
        <v>111</v>
      </c>
      <c r="S16" s="626"/>
      <c r="T16" s="626"/>
      <c r="U16" s="626"/>
      <c r="V16" s="626"/>
      <c r="W16" s="626"/>
      <c r="X16" s="626"/>
      <c r="Y16" s="627"/>
      <c r="Z16" s="628" t="s">
        <v>111</v>
      </c>
      <c r="AA16" s="628"/>
      <c r="AB16" s="628"/>
      <c r="AC16" s="628"/>
      <c r="AD16" s="629" t="s">
        <v>111</v>
      </c>
      <c r="AE16" s="629"/>
      <c r="AF16" s="629"/>
      <c r="AG16" s="629"/>
      <c r="AH16" s="629"/>
      <c r="AI16" s="629"/>
      <c r="AJ16" s="629"/>
      <c r="AK16" s="629"/>
      <c r="AL16" s="630" t="s">
        <v>111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t="s">
        <v>111</v>
      </c>
      <c r="S17" s="626"/>
      <c r="T17" s="626"/>
      <c r="U17" s="626"/>
      <c r="V17" s="626"/>
      <c r="W17" s="626"/>
      <c r="X17" s="626"/>
      <c r="Y17" s="627"/>
      <c r="Z17" s="628" t="s">
        <v>111</v>
      </c>
      <c r="AA17" s="628"/>
      <c r="AB17" s="628"/>
      <c r="AC17" s="628"/>
      <c r="AD17" s="629" t="s">
        <v>111</v>
      </c>
      <c r="AE17" s="629"/>
      <c r="AF17" s="629"/>
      <c r="AG17" s="629"/>
      <c r="AH17" s="629"/>
      <c r="AI17" s="629"/>
      <c r="AJ17" s="629"/>
      <c r="AK17" s="629"/>
      <c r="AL17" s="630" t="s">
        <v>111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2349432</v>
      </c>
      <c r="CS17" s="626"/>
      <c r="CT17" s="626"/>
      <c r="CU17" s="626"/>
      <c r="CV17" s="626"/>
      <c r="CW17" s="626"/>
      <c r="CX17" s="626"/>
      <c r="CY17" s="627"/>
      <c r="CZ17" s="628">
        <v>1</v>
      </c>
      <c r="DA17" s="628"/>
      <c r="DB17" s="628"/>
      <c r="DC17" s="628"/>
      <c r="DD17" s="634" t="s">
        <v>111</v>
      </c>
      <c r="DE17" s="626"/>
      <c r="DF17" s="626"/>
      <c r="DG17" s="626"/>
      <c r="DH17" s="626"/>
      <c r="DI17" s="626"/>
      <c r="DJ17" s="626"/>
      <c r="DK17" s="626"/>
      <c r="DL17" s="626"/>
      <c r="DM17" s="626"/>
      <c r="DN17" s="626"/>
      <c r="DO17" s="626"/>
      <c r="DP17" s="627"/>
      <c r="DQ17" s="634">
        <v>2349432</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t="s">
        <v>111</v>
      </c>
      <c r="S18" s="626"/>
      <c r="T18" s="626"/>
      <c r="U18" s="626"/>
      <c r="V18" s="626"/>
      <c r="W18" s="626"/>
      <c r="X18" s="626"/>
      <c r="Y18" s="627"/>
      <c r="Z18" s="628" t="s">
        <v>111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43920</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68957738</v>
      </c>
      <c r="S20" s="626"/>
      <c r="T20" s="626"/>
      <c r="U20" s="626"/>
      <c r="V20" s="626"/>
      <c r="W20" s="626"/>
      <c r="X20" s="626"/>
      <c r="Y20" s="627"/>
      <c r="Z20" s="628">
        <v>26.8</v>
      </c>
      <c r="AA20" s="628"/>
      <c r="AB20" s="628"/>
      <c r="AC20" s="628"/>
      <c r="AD20" s="629">
        <v>68957738</v>
      </c>
      <c r="AE20" s="629"/>
      <c r="AF20" s="629"/>
      <c r="AG20" s="629"/>
      <c r="AH20" s="629"/>
      <c r="AI20" s="629"/>
      <c r="AJ20" s="629"/>
      <c r="AK20" s="629"/>
      <c r="AL20" s="630">
        <v>42.6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43920</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245165796</v>
      </c>
      <c r="CS20" s="626"/>
      <c r="CT20" s="626"/>
      <c r="CU20" s="626"/>
      <c r="CV20" s="626"/>
      <c r="CW20" s="626"/>
      <c r="CX20" s="626"/>
      <c r="CY20" s="627"/>
      <c r="CZ20" s="628">
        <v>100</v>
      </c>
      <c r="DA20" s="628"/>
      <c r="DB20" s="628"/>
      <c r="DC20" s="628"/>
      <c r="DD20" s="634">
        <v>23484446</v>
      </c>
      <c r="DE20" s="626"/>
      <c r="DF20" s="626"/>
      <c r="DG20" s="626"/>
      <c r="DH20" s="626"/>
      <c r="DI20" s="626"/>
      <c r="DJ20" s="626"/>
      <c r="DK20" s="626"/>
      <c r="DL20" s="626"/>
      <c r="DM20" s="626"/>
      <c r="DN20" s="626"/>
      <c r="DO20" s="626"/>
      <c r="DP20" s="627"/>
      <c r="DQ20" s="634">
        <v>162310413</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67712</v>
      </c>
      <c r="S21" s="626"/>
      <c r="T21" s="626"/>
      <c r="U21" s="626"/>
      <c r="V21" s="626"/>
      <c r="W21" s="626"/>
      <c r="X21" s="626"/>
      <c r="Y21" s="627"/>
      <c r="Z21" s="628">
        <v>0</v>
      </c>
      <c r="AA21" s="628"/>
      <c r="AB21" s="628"/>
      <c r="AC21" s="628"/>
      <c r="AD21" s="629">
        <v>67712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43920</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2589043</v>
      </c>
      <c r="S22" s="626"/>
      <c r="T22" s="626"/>
      <c r="U22" s="626"/>
      <c r="V22" s="626"/>
      <c r="W22" s="626"/>
      <c r="X22" s="626"/>
      <c r="Y22" s="627"/>
      <c r="Z22" s="628">
        <v>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4205052</v>
      </c>
      <c r="S23" s="626"/>
      <c r="T23" s="626"/>
      <c r="U23" s="626"/>
      <c r="V23" s="626"/>
      <c r="W23" s="626"/>
      <c r="X23" s="626"/>
      <c r="Y23" s="627"/>
      <c r="Z23" s="628">
        <v>1.6</v>
      </c>
      <c r="AA23" s="628"/>
      <c r="AB23" s="628"/>
      <c r="AC23" s="628"/>
      <c r="AD23" s="629">
        <v>1902607</v>
      </c>
      <c r="AE23" s="629"/>
      <c r="AF23" s="629"/>
      <c r="AG23" s="629"/>
      <c r="AH23" s="629"/>
      <c r="AI23" s="629"/>
      <c r="AJ23" s="629"/>
      <c r="AK23" s="629"/>
      <c r="AL23" s="630">
        <v>1.2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775487</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126291408</v>
      </c>
      <c r="CS24" s="615"/>
      <c r="CT24" s="615"/>
      <c r="CU24" s="615"/>
      <c r="CV24" s="615"/>
      <c r="CW24" s="615"/>
      <c r="CX24" s="615"/>
      <c r="CY24" s="616"/>
      <c r="CZ24" s="652">
        <v>51.5</v>
      </c>
      <c r="DA24" s="653"/>
      <c r="DB24" s="653"/>
      <c r="DC24" s="654"/>
      <c r="DD24" s="651">
        <v>67700776</v>
      </c>
      <c r="DE24" s="615"/>
      <c r="DF24" s="615"/>
      <c r="DG24" s="615"/>
      <c r="DH24" s="615"/>
      <c r="DI24" s="615"/>
      <c r="DJ24" s="615"/>
      <c r="DK24" s="616"/>
      <c r="DL24" s="651">
        <v>67252789</v>
      </c>
      <c r="DM24" s="615"/>
      <c r="DN24" s="615"/>
      <c r="DO24" s="615"/>
      <c r="DP24" s="615"/>
      <c r="DQ24" s="615"/>
      <c r="DR24" s="615"/>
      <c r="DS24" s="615"/>
      <c r="DT24" s="615"/>
      <c r="DU24" s="615"/>
      <c r="DV24" s="616"/>
      <c r="DW24" s="619">
        <v>41.6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52318514</v>
      </c>
      <c r="S25" s="626"/>
      <c r="T25" s="626"/>
      <c r="U25" s="626"/>
      <c r="V25" s="626"/>
      <c r="W25" s="626"/>
      <c r="X25" s="626"/>
      <c r="Y25" s="627"/>
      <c r="Z25" s="628">
        <v>20.3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33079675</v>
      </c>
      <c r="CS25" s="657"/>
      <c r="CT25" s="657"/>
      <c r="CU25" s="657"/>
      <c r="CV25" s="657"/>
      <c r="CW25" s="657"/>
      <c r="CX25" s="657"/>
      <c r="CY25" s="658"/>
      <c r="CZ25" s="659">
        <v>13.5</v>
      </c>
      <c r="DA25" s="660"/>
      <c r="DB25" s="660"/>
      <c r="DC25" s="661"/>
      <c r="DD25" s="634">
        <v>30643839</v>
      </c>
      <c r="DE25" s="657"/>
      <c r="DF25" s="657"/>
      <c r="DG25" s="657"/>
      <c r="DH25" s="657"/>
      <c r="DI25" s="657"/>
      <c r="DJ25" s="657"/>
      <c r="DK25" s="658"/>
      <c r="DL25" s="634">
        <v>30199248</v>
      </c>
      <c r="DM25" s="657"/>
      <c r="DN25" s="657"/>
      <c r="DO25" s="657"/>
      <c r="DP25" s="657"/>
      <c r="DQ25" s="657"/>
      <c r="DR25" s="657"/>
      <c r="DS25" s="657"/>
      <c r="DT25" s="657"/>
      <c r="DU25" s="657"/>
      <c r="DV25" s="658"/>
      <c r="DW25" s="630">
        <v>18.7</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92393056</v>
      </c>
      <c r="S26" s="626"/>
      <c r="T26" s="626"/>
      <c r="U26" s="626"/>
      <c r="V26" s="626"/>
      <c r="W26" s="626"/>
      <c r="X26" s="626"/>
      <c r="Y26" s="627"/>
      <c r="Z26" s="628">
        <v>35.9</v>
      </c>
      <c r="AA26" s="628"/>
      <c r="AB26" s="628"/>
      <c r="AC26" s="628"/>
      <c r="AD26" s="629">
        <v>90645060</v>
      </c>
      <c r="AE26" s="629"/>
      <c r="AF26" s="629"/>
      <c r="AG26" s="629"/>
      <c r="AH26" s="629"/>
      <c r="AI26" s="629"/>
      <c r="AJ26" s="629"/>
      <c r="AK26" s="629"/>
      <c r="AL26" s="630">
        <v>56</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22740005</v>
      </c>
      <c r="CS26" s="626"/>
      <c r="CT26" s="626"/>
      <c r="CU26" s="626"/>
      <c r="CV26" s="626"/>
      <c r="CW26" s="626"/>
      <c r="CX26" s="626"/>
      <c r="CY26" s="627"/>
      <c r="CZ26" s="659">
        <v>9.3000000000000007</v>
      </c>
      <c r="DA26" s="660"/>
      <c r="DB26" s="660"/>
      <c r="DC26" s="661"/>
      <c r="DD26" s="634">
        <v>20879546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15274522</v>
      </c>
      <c r="S27" s="626"/>
      <c r="T27" s="626"/>
      <c r="U27" s="626"/>
      <c r="V27" s="626"/>
      <c r="W27" s="626"/>
      <c r="X27" s="626"/>
      <c r="Y27" s="627"/>
      <c r="Z27" s="628">
        <v>5.9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52542168</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90862308</v>
      </c>
      <c r="CS27" s="657"/>
      <c r="CT27" s="657"/>
      <c r="CU27" s="657"/>
      <c r="CV27" s="657"/>
      <c r="CW27" s="657"/>
      <c r="CX27" s="657"/>
      <c r="CY27" s="658"/>
      <c r="CZ27" s="659">
        <v>37.1</v>
      </c>
      <c r="DA27" s="660"/>
      <c r="DB27" s="660"/>
      <c r="DC27" s="661"/>
      <c r="DD27" s="634">
        <v>34707512</v>
      </c>
      <c r="DE27" s="657"/>
      <c r="DF27" s="657"/>
      <c r="DG27" s="657"/>
      <c r="DH27" s="657"/>
      <c r="DI27" s="657"/>
      <c r="DJ27" s="657"/>
      <c r="DK27" s="658"/>
      <c r="DL27" s="634">
        <v>34704116</v>
      </c>
      <c r="DM27" s="657"/>
      <c r="DN27" s="657"/>
      <c r="DO27" s="657"/>
      <c r="DP27" s="657"/>
      <c r="DQ27" s="657"/>
      <c r="DR27" s="657"/>
      <c r="DS27" s="657"/>
      <c r="DT27" s="657"/>
      <c r="DU27" s="657"/>
      <c r="DV27" s="658"/>
      <c r="DW27" s="630">
        <v>21.5</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652606</v>
      </c>
      <c r="S28" s="626"/>
      <c r="T28" s="626"/>
      <c r="U28" s="626"/>
      <c r="V28" s="626"/>
      <c r="W28" s="626"/>
      <c r="X28" s="626"/>
      <c r="Y28" s="627"/>
      <c r="Z28" s="628">
        <v>0.3</v>
      </c>
      <c r="AA28" s="628"/>
      <c r="AB28" s="628"/>
      <c r="AC28" s="628"/>
      <c r="AD28" s="629">
        <v>171072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2349425</v>
      </c>
      <c r="CS28" s="626"/>
      <c r="CT28" s="626"/>
      <c r="CU28" s="626"/>
      <c r="CV28" s="626"/>
      <c r="CW28" s="626"/>
      <c r="CX28" s="626"/>
      <c r="CY28" s="627"/>
      <c r="CZ28" s="659">
        <v>1</v>
      </c>
      <c r="DA28" s="660"/>
      <c r="DB28" s="660"/>
      <c r="DC28" s="661"/>
      <c r="DD28" s="634">
        <v>2349425</v>
      </c>
      <c r="DE28" s="626"/>
      <c r="DF28" s="626"/>
      <c r="DG28" s="626"/>
      <c r="DH28" s="626"/>
      <c r="DI28" s="626"/>
      <c r="DJ28" s="626"/>
      <c r="DK28" s="627"/>
      <c r="DL28" s="634">
        <v>2349425</v>
      </c>
      <c r="DM28" s="626"/>
      <c r="DN28" s="626"/>
      <c r="DO28" s="626"/>
      <c r="DP28" s="626"/>
      <c r="DQ28" s="626"/>
      <c r="DR28" s="626"/>
      <c r="DS28" s="626"/>
      <c r="DT28" s="626"/>
      <c r="DU28" s="626"/>
      <c r="DV28" s="627"/>
      <c r="DW28" s="630">
        <v>1.5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145229</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2349425</v>
      </c>
      <c r="CS29" s="657"/>
      <c r="CT29" s="657"/>
      <c r="CU29" s="657"/>
      <c r="CV29" s="657"/>
      <c r="CW29" s="657"/>
      <c r="CX29" s="657"/>
      <c r="CY29" s="658"/>
      <c r="CZ29" s="659">
        <v>1</v>
      </c>
      <c r="DA29" s="660"/>
      <c r="DB29" s="660"/>
      <c r="DC29" s="661"/>
      <c r="DD29" s="634">
        <v>2349425</v>
      </c>
      <c r="DE29" s="657"/>
      <c r="DF29" s="657"/>
      <c r="DG29" s="657"/>
      <c r="DH29" s="657"/>
      <c r="DI29" s="657"/>
      <c r="DJ29" s="657"/>
      <c r="DK29" s="658"/>
      <c r="DL29" s="634">
        <v>2349425</v>
      </c>
      <c r="DM29" s="657"/>
      <c r="DN29" s="657"/>
      <c r="DO29" s="657"/>
      <c r="DP29" s="657"/>
      <c r="DQ29" s="657"/>
      <c r="DR29" s="657"/>
      <c r="DS29" s="657"/>
      <c r="DT29" s="657"/>
      <c r="DU29" s="657"/>
      <c r="DV29" s="658"/>
      <c r="DW29" s="630">
        <v>1.5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4571649</v>
      </c>
      <c r="S30" s="626"/>
      <c r="T30" s="626"/>
      <c r="U30" s="626"/>
      <c r="V30" s="626"/>
      <c r="W30" s="626"/>
      <c r="X30" s="626"/>
      <c r="Y30" s="627"/>
      <c r="Z30" s="628">
        <v>1.8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96.6</v>
      </c>
      <c r="BN30" s="684"/>
      <c r="BO30" s="684"/>
      <c r="BP30" s="684"/>
      <c r="BQ30" s="685"/>
      <c r="BR30" s="683">
        <v>98.6</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2212242</v>
      </c>
      <c r="CS30" s="626"/>
      <c r="CT30" s="626"/>
      <c r="CU30" s="626"/>
      <c r="CV30" s="626"/>
      <c r="CW30" s="626"/>
      <c r="CX30" s="626"/>
      <c r="CY30" s="627"/>
      <c r="CZ30" s="659">
        <v>0.9</v>
      </c>
      <c r="DA30" s="660"/>
      <c r="DB30" s="660"/>
      <c r="DC30" s="661"/>
      <c r="DD30" s="634">
        <v>2212242</v>
      </c>
      <c r="DE30" s="626"/>
      <c r="DF30" s="626"/>
      <c r="DG30" s="626"/>
      <c r="DH30" s="626"/>
      <c r="DI30" s="626"/>
      <c r="DJ30" s="626"/>
      <c r="DK30" s="627"/>
      <c r="DL30" s="634">
        <v>2212242</v>
      </c>
      <c r="DM30" s="626"/>
      <c r="DN30" s="626"/>
      <c r="DO30" s="626"/>
      <c r="DP30" s="626"/>
      <c r="DQ30" s="626"/>
      <c r="DR30" s="626"/>
      <c r="DS30" s="626"/>
      <c r="DT30" s="626"/>
      <c r="DU30" s="626"/>
      <c r="DV30" s="627"/>
      <c r="DW30" s="630">
        <v>1.4</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10333550</v>
      </c>
      <c r="S31" s="626"/>
      <c r="T31" s="626"/>
      <c r="U31" s="626"/>
      <c r="V31" s="626"/>
      <c r="W31" s="626"/>
      <c r="X31" s="626"/>
      <c r="Y31" s="627"/>
      <c r="Z31" s="628">
        <v>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96.3</v>
      </c>
      <c r="BN31" s="681"/>
      <c r="BO31" s="681"/>
      <c r="BP31" s="681"/>
      <c r="BQ31" s="682"/>
      <c r="BR31" s="680">
        <v>98.4</v>
      </c>
      <c r="BS31" s="657"/>
      <c r="BT31" s="657"/>
      <c r="BU31" s="657"/>
      <c r="BV31" s="657"/>
      <c r="BW31" s="657"/>
      <c r="BX31" s="631">
        <v>95</v>
      </c>
      <c r="BY31" s="681"/>
      <c r="BZ31" s="681"/>
      <c r="CA31" s="681"/>
      <c r="CB31" s="682"/>
      <c r="CD31" s="688"/>
      <c r="CE31" s="689"/>
      <c r="CF31" s="639" t="s">
        <v>296</v>
      </c>
      <c r="CG31" s="640"/>
      <c r="CH31" s="640"/>
      <c r="CI31" s="640"/>
      <c r="CJ31" s="640"/>
      <c r="CK31" s="640"/>
      <c r="CL31" s="640"/>
      <c r="CM31" s="640"/>
      <c r="CN31" s="640"/>
      <c r="CO31" s="640"/>
      <c r="CP31" s="640"/>
      <c r="CQ31" s="641"/>
      <c r="CR31" s="625">
        <v>137183</v>
      </c>
      <c r="CS31" s="657"/>
      <c r="CT31" s="657"/>
      <c r="CU31" s="657"/>
      <c r="CV31" s="657"/>
      <c r="CW31" s="657"/>
      <c r="CX31" s="657"/>
      <c r="CY31" s="658"/>
      <c r="CZ31" s="659">
        <v>0.1</v>
      </c>
      <c r="DA31" s="660"/>
      <c r="DB31" s="660"/>
      <c r="DC31" s="661"/>
      <c r="DD31" s="634">
        <v>137183</v>
      </c>
      <c r="DE31" s="657"/>
      <c r="DF31" s="657"/>
      <c r="DG31" s="657"/>
      <c r="DH31" s="657"/>
      <c r="DI31" s="657"/>
      <c r="DJ31" s="657"/>
      <c r="DK31" s="658"/>
      <c r="DL31" s="634">
        <v>137183</v>
      </c>
      <c r="DM31" s="657"/>
      <c r="DN31" s="657"/>
      <c r="DO31" s="657"/>
      <c r="DP31" s="657"/>
      <c r="DQ31" s="657"/>
      <c r="DR31" s="657"/>
      <c r="DS31" s="657"/>
      <c r="DT31" s="657"/>
      <c r="DU31" s="657"/>
      <c r="DV31" s="658"/>
      <c r="DW31" s="630">
        <v>0.1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3043933</v>
      </c>
      <c r="S32" s="626"/>
      <c r="T32" s="626"/>
      <c r="U32" s="626"/>
      <c r="V32" s="626"/>
      <c r="W32" s="626"/>
      <c r="X32" s="626"/>
      <c r="Y32" s="627"/>
      <c r="Z32" s="628">
        <v>1.2</v>
      </c>
      <c r="AA32" s="628"/>
      <c r="AB32" s="628"/>
      <c r="AC32" s="628"/>
      <c r="AD32" s="629">
        <v>597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t="s">
        <v>210</v>
      </c>
      <c r="BH32" s="693"/>
      <c r="BI32" s="693"/>
      <c r="BJ32" s="693"/>
      <c r="BK32" s="693"/>
      <c r="BL32" s="693"/>
      <c r="BM32" s="694" t="s">
        <v>210</v>
      </c>
      <c r="BN32" s="693"/>
      <c r="BO32" s="693"/>
      <c r="BP32" s="693"/>
      <c r="BQ32" s="695"/>
      <c r="BR32" s="692" t="s">
        <v>210</v>
      </c>
      <c r="BS32" s="693"/>
      <c r="BT32" s="693"/>
      <c r="BU32" s="693"/>
      <c r="BV32" s="693"/>
      <c r="BW32" s="693"/>
      <c r="BX32" s="694" t="s">
        <v>210</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2178000</v>
      </c>
      <c r="S33" s="626"/>
      <c r="T33" s="626"/>
      <c r="U33" s="626"/>
      <c r="V33" s="626"/>
      <c r="W33" s="626"/>
      <c r="X33" s="626"/>
      <c r="Y33" s="627"/>
      <c r="Z33" s="628">
        <v>0.8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95389942</v>
      </c>
      <c r="CS33" s="657"/>
      <c r="CT33" s="657"/>
      <c r="CU33" s="657"/>
      <c r="CV33" s="657"/>
      <c r="CW33" s="657"/>
      <c r="CX33" s="657"/>
      <c r="CY33" s="658"/>
      <c r="CZ33" s="659">
        <v>38.9</v>
      </c>
      <c r="DA33" s="660"/>
      <c r="DB33" s="660"/>
      <c r="DC33" s="661"/>
      <c r="DD33" s="634">
        <v>83569165</v>
      </c>
      <c r="DE33" s="657"/>
      <c r="DF33" s="657"/>
      <c r="DG33" s="657"/>
      <c r="DH33" s="657"/>
      <c r="DI33" s="657"/>
      <c r="DJ33" s="657"/>
      <c r="DK33" s="658"/>
      <c r="DL33" s="634">
        <v>53024495</v>
      </c>
      <c r="DM33" s="657"/>
      <c r="DN33" s="657"/>
      <c r="DO33" s="657"/>
      <c r="DP33" s="657"/>
      <c r="DQ33" s="657"/>
      <c r="DR33" s="657"/>
      <c r="DS33" s="657"/>
      <c r="DT33" s="657"/>
      <c r="DU33" s="657"/>
      <c r="DV33" s="658"/>
      <c r="DW33" s="630">
        <v>32.799999999999997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36134961</v>
      </c>
      <c r="CS34" s="626"/>
      <c r="CT34" s="626"/>
      <c r="CU34" s="626"/>
      <c r="CV34" s="626"/>
      <c r="CW34" s="626"/>
      <c r="CX34" s="626"/>
      <c r="CY34" s="627"/>
      <c r="CZ34" s="659">
        <v>14.7</v>
      </c>
      <c r="DA34" s="660"/>
      <c r="DB34" s="660"/>
      <c r="DC34" s="661"/>
      <c r="DD34" s="634">
        <v>30730374</v>
      </c>
      <c r="DE34" s="626"/>
      <c r="DF34" s="626"/>
      <c r="DG34" s="626"/>
      <c r="DH34" s="626"/>
      <c r="DI34" s="626"/>
      <c r="DJ34" s="626"/>
      <c r="DK34" s="627"/>
      <c r="DL34" s="634">
        <v>29115666</v>
      </c>
      <c r="DM34" s="626"/>
      <c r="DN34" s="626"/>
      <c r="DO34" s="626"/>
      <c r="DP34" s="626"/>
      <c r="DQ34" s="626"/>
      <c r="DR34" s="626"/>
      <c r="DS34" s="626"/>
      <c r="DT34" s="626"/>
      <c r="DU34" s="626"/>
      <c r="DV34" s="627"/>
      <c r="DW34" s="630">
        <v>18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23755865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2559508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4862120</v>
      </c>
      <c r="CS35" s="657"/>
      <c r="CT35" s="657"/>
      <c r="CU35" s="657"/>
      <c r="CV35" s="657"/>
      <c r="CW35" s="657"/>
      <c r="CX35" s="657"/>
      <c r="CY35" s="658"/>
      <c r="CZ35" s="659">
        <v>2</v>
      </c>
      <c r="DA35" s="660"/>
      <c r="DB35" s="660"/>
      <c r="DC35" s="661"/>
      <c r="DD35" s="634">
        <v>4568317</v>
      </c>
      <c r="DE35" s="657"/>
      <c r="DF35" s="657"/>
      <c r="DG35" s="657"/>
      <c r="DH35" s="657"/>
      <c r="DI35" s="657"/>
      <c r="DJ35" s="657"/>
      <c r="DK35" s="658"/>
      <c r="DL35" s="634">
        <v>4568317</v>
      </c>
      <c r="DM35" s="657"/>
      <c r="DN35" s="657"/>
      <c r="DO35" s="657"/>
      <c r="DP35" s="657"/>
      <c r="DQ35" s="657"/>
      <c r="DR35" s="657"/>
      <c r="DS35" s="657"/>
      <c r="DT35" s="657"/>
      <c r="DU35" s="657"/>
      <c r="DV35" s="658"/>
      <c r="DW35" s="630">
        <v>2.8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257506091</v>
      </c>
      <c r="S36" s="698"/>
      <c r="T36" s="698"/>
      <c r="U36" s="698"/>
      <c r="V36" s="698"/>
      <c r="W36" s="698"/>
      <c r="X36" s="698"/>
      <c r="Y36" s="699"/>
      <c r="Z36" s="700">
        <v>100</v>
      </c>
      <c r="AA36" s="700"/>
      <c r="AB36" s="700"/>
      <c r="AC36" s="700"/>
      <c r="AD36" s="701">
        <v>161744786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t="s">
        <v>312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2010997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10707967</v>
      </c>
      <c r="CS36" s="626"/>
      <c r="CT36" s="626"/>
      <c r="CU36" s="626"/>
      <c r="CV36" s="626"/>
      <c r="CW36" s="626"/>
      <c r="CX36" s="626"/>
      <c r="CY36" s="627"/>
      <c r="CZ36" s="659">
        <v>4.4000000000000004</v>
      </c>
      <c r="DA36" s="660"/>
      <c r="DB36" s="660"/>
      <c r="DC36" s="661"/>
      <c r="DD36" s="634">
        <v>9179196</v>
      </c>
      <c r="DE36" s="626"/>
      <c r="DF36" s="626"/>
      <c r="DG36" s="626"/>
      <c r="DH36" s="626"/>
      <c r="DI36" s="626"/>
      <c r="DJ36" s="626"/>
      <c r="DK36" s="627"/>
      <c r="DL36" s="634">
        <v>7432904</v>
      </c>
      <c r="DM36" s="626"/>
      <c r="DN36" s="626"/>
      <c r="DO36" s="626"/>
      <c r="DP36" s="626"/>
      <c r="DQ36" s="626"/>
      <c r="DR36" s="626"/>
      <c r="DS36" s="626"/>
      <c r="DT36" s="626"/>
      <c r="DU36" s="626"/>
      <c r="DV36" s="627"/>
      <c r="DW36" s="630">
        <v>4.5999999999999996</v>
      </c>
      <c r="DX36" s="655"/>
      <c r="DY36" s="655"/>
      <c r="DZ36" s="655"/>
      <c r="EA36" s="655"/>
      <c r="EB36" s="655"/>
      <c r="EC36" s="656"/>
    </row>
    <row r="37" spans="2:133" ht="11.25" customHeight="1">
      <c r="AQ37" s="704" t="s">
        <v>315</v>
      </c>
      <c r="AR37" s="705"/>
      <c r="AS37" s="705"/>
      <c r="AT37" s="705"/>
      <c r="AU37" s="705"/>
      <c r="AV37" s="705"/>
      <c r="AW37" s="705"/>
      <c r="AX37" s="705"/>
      <c r="AY37" s="706"/>
      <c r="AZ37" s="625" t="s">
        <v>312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104391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2404734</v>
      </c>
      <c r="CS37" s="657"/>
      <c r="CT37" s="657"/>
      <c r="CU37" s="657"/>
      <c r="CV37" s="657"/>
      <c r="CW37" s="657"/>
      <c r="CX37" s="657"/>
      <c r="CY37" s="658"/>
      <c r="CZ37" s="659">
        <v>1</v>
      </c>
      <c r="DA37" s="660"/>
      <c r="DB37" s="660"/>
      <c r="DC37" s="661"/>
      <c r="DD37" s="634">
        <v>2402654</v>
      </c>
      <c r="DE37" s="657"/>
      <c r="DF37" s="657"/>
      <c r="DG37" s="657"/>
      <c r="DH37" s="657"/>
      <c r="DI37" s="657"/>
      <c r="DJ37" s="657"/>
      <c r="DK37" s="658"/>
      <c r="DL37" s="634">
        <v>1763252</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161397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23755865</v>
      </c>
      <c r="CS38" s="626"/>
      <c r="CT38" s="626"/>
      <c r="CU38" s="626"/>
      <c r="CV38" s="626"/>
      <c r="CW38" s="626"/>
      <c r="CX38" s="626"/>
      <c r="CY38" s="627"/>
      <c r="CZ38" s="659">
        <v>9.6999999999999993</v>
      </c>
      <c r="DA38" s="660"/>
      <c r="DB38" s="660"/>
      <c r="DC38" s="661"/>
      <c r="DD38" s="634">
        <v>20576109</v>
      </c>
      <c r="DE38" s="626"/>
      <c r="DF38" s="626"/>
      <c r="DG38" s="626"/>
      <c r="DH38" s="626"/>
      <c r="DI38" s="626"/>
      <c r="DJ38" s="626"/>
      <c r="DK38" s="627"/>
      <c r="DL38" s="634">
        <v>11907608</v>
      </c>
      <c r="DM38" s="626"/>
      <c r="DN38" s="626"/>
      <c r="DO38" s="626"/>
      <c r="DP38" s="626"/>
      <c r="DQ38" s="626"/>
      <c r="DR38" s="626"/>
      <c r="DS38" s="626"/>
      <c r="DT38" s="626"/>
      <c r="DU38" s="626"/>
      <c r="DV38" s="627"/>
      <c r="DW38" s="630">
        <v>7.4</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19763986</v>
      </c>
      <c r="CS39" s="657"/>
      <c r="CT39" s="657"/>
      <c r="CU39" s="657"/>
      <c r="CV39" s="657"/>
      <c r="CW39" s="657"/>
      <c r="CX39" s="657"/>
      <c r="CY39" s="658"/>
      <c r="CZ39" s="659">
        <v>8.1</v>
      </c>
      <c r="DA39" s="660"/>
      <c r="DB39" s="660"/>
      <c r="DC39" s="661"/>
      <c r="DD39" s="634">
        <v>18515169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11148864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165043</v>
      </c>
      <c r="CS40" s="626"/>
      <c r="CT40" s="626"/>
      <c r="CU40" s="626"/>
      <c r="CV40" s="626"/>
      <c r="CW40" s="626"/>
      <c r="CX40" s="626"/>
      <c r="CY40" s="627"/>
      <c r="CZ40" s="659">
        <v>0.1</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12607001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312</v>
      </c>
      <c r="CS41" s="657"/>
      <c r="CT41" s="657"/>
      <c r="CU41" s="657"/>
      <c r="CV41" s="657"/>
      <c r="CW41" s="657"/>
      <c r="CX41" s="657"/>
      <c r="CY41" s="658"/>
      <c r="CZ41" s="659" t="s">
        <v>312</v>
      </c>
      <c r="DA41" s="660"/>
      <c r="DB41" s="660"/>
      <c r="DC41" s="661"/>
      <c r="DD41" s="634" t="s">
        <v>312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23484446</v>
      </c>
      <c r="CS42" s="626"/>
      <c r="CT42" s="626"/>
      <c r="CU42" s="626"/>
      <c r="CV42" s="626"/>
      <c r="CW42" s="626"/>
      <c r="CX42" s="626"/>
      <c r="CY42" s="627"/>
      <c r="CZ42" s="659">
        <v>9.6</v>
      </c>
      <c r="DA42" s="708"/>
      <c r="DB42" s="708"/>
      <c r="DC42" s="709"/>
      <c r="DD42" s="634">
        <v>11040472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871847</v>
      </c>
      <c r="CS43" s="657"/>
      <c r="CT43" s="657"/>
      <c r="CU43" s="657"/>
      <c r="CV43" s="657"/>
      <c r="CW43" s="657"/>
      <c r="CX43" s="657"/>
      <c r="CY43" s="658"/>
      <c r="CZ43" s="659">
        <v>0.4</v>
      </c>
      <c r="DA43" s="660"/>
      <c r="DB43" s="660"/>
      <c r="DC43" s="661"/>
      <c r="DD43" s="634">
        <v>860229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23484446</v>
      </c>
      <c r="CS44" s="626"/>
      <c r="CT44" s="626"/>
      <c r="CU44" s="626"/>
      <c r="CV44" s="626"/>
      <c r="CW44" s="626"/>
      <c r="CX44" s="626"/>
      <c r="CY44" s="627"/>
      <c r="CZ44" s="659">
        <v>9.6</v>
      </c>
      <c r="DA44" s="708"/>
      <c r="DB44" s="708"/>
      <c r="DC44" s="709"/>
      <c r="DD44" s="634">
        <v>11040472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10141142</v>
      </c>
      <c r="CS45" s="657"/>
      <c r="CT45" s="657"/>
      <c r="CU45" s="657"/>
      <c r="CV45" s="657"/>
      <c r="CW45" s="657"/>
      <c r="CX45" s="657"/>
      <c r="CY45" s="658"/>
      <c r="CZ45" s="659">
        <v>4.0999999999999996</v>
      </c>
      <c r="DA45" s="660"/>
      <c r="DB45" s="660"/>
      <c r="DC45" s="661"/>
      <c r="DD45" s="634">
        <v>2112202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13287307</v>
      </c>
      <c r="CS46" s="626"/>
      <c r="CT46" s="626"/>
      <c r="CU46" s="626"/>
      <c r="CV46" s="626"/>
      <c r="CW46" s="626"/>
      <c r="CX46" s="626"/>
      <c r="CY46" s="627"/>
      <c r="CZ46" s="659">
        <v>5.4</v>
      </c>
      <c r="DA46" s="708"/>
      <c r="DB46" s="708"/>
      <c r="DC46" s="709"/>
      <c r="DD46" s="634">
        <v>8928270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245165796</v>
      </c>
      <c r="CS49" s="693"/>
      <c r="CT49" s="693"/>
      <c r="CU49" s="693"/>
      <c r="CV49" s="693"/>
      <c r="CW49" s="693"/>
      <c r="CX49" s="693"/>
      <c r="CY49" s="720"/>
      <c r="CZ49" s="721">
        <v>100</v>
      </c>
      <c r="DA49" s="722"/>
      <c r="DB49" s="722"/>
      <c r="DC49" s="723"/>
      <c r="DD49" s="724">
        <v>162310413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258689</v>
      </c>
      <c r="R7" s="755"/>
      <c r="S7" s="755"/>
      <c r="T7" s="755"/>
      <c r="U7" s="755"/>
      <c r="V7" s="755">
        <v>246348</v>
      </c>
      <c r="W7" s="755"/>
      <c r="X7" s="755"/>
      <c r="Y7" s="755"/>
      <c r="Z7" s="755"/>
      <c r="AA7" s="755">
        <v>12340</v>
      </c>
      <c r="AB7" s="755"/>
      <c r="AC7" s="755"/>
      <c r="AD7" s="755"/>
      <c r="AE7" s="756"/>
      <c r="AF7" s="757">
        <v>8363</v>
      </c>
      <c r="AG7" s="758"/>
      <c r="AH7" s="758"/>
      <c r="AI7" s="758"/>
      <c r="AJ7" s="759"/>
      <c r="AK7" s="794">
        <v>4572</v>
      </c>
      <c r="AL7" s="795"/>
      <c r="AM7" s="795"/>
      <c r="AN7" s="795"/>
      <c r="AO7" s="795"/>
      <c r="AP7" s="795">
        <v>13680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-13</v>
      </c>
      <c r="CI7" s="792"/>
      <c r="CJ7" s="792"/>
      <c r="CK7" s="792"/>
      <c r="CL7" s="793"/>
      <c r="CM7" s="791">
        <v>174</v>
      </c>
      <c r="CN7" s="792"/>
      <c r="CO7" s="792"/>
      <c r="CP7" s="792"/>
      <c r="CQ7" s="793"/>
      <c r="CR7" s="791">
        <v>50</v>
      </c>
      <c r="CS7" s="792"/>
      <c r="CT7" s="792"/>
      <c r="CU7" s="792"/>
      <c r="CV7" s="793"/>
      <c r="CW7" s="791">
        <v>257</v>
      </c>
      <c r="CX7" s="792"/>
      <c r="CY7" s="792"/>
      <c r="CZ7" s="792"/>
      <c r="DA7" s="793"/>
      <c r="DB7" s="791" t="s">
        <v>534</v>
      </c>
      <c r="DC7" s="792"/>
      <c r="DD7" s="792"/>
      <c r="DE7" s="792"/>
      <c r="DF7" s="793"/>
      <c r="DG7" s="791" t="s">
        <v>534</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258689</v>
      </c>
      <c r="R23" s="814"/>
      <c r="S23" s="814"/>
      <c r="T23" s="814"/>
      <c r="U23" s="814"/>
      <c r="V23" s="814">
        <v>246348</v>
      </c>
      <c r="W23" s="814"/>
      <c r="X23" s="814"/>
      <c r="Y23" s="814"/>
      <c r="Z23" s="814"/>
      <c r="AA23" s="814">
        <v>12340</v>
      </c>
      <c r="AB23" s="814"/>
      <c r="AC23" s="814"/>
      <c r="AD23" s="814"/>
      <c r="AE23" s="815"/>
      <c r="AF23" s="816">
        <v>8363</v>
      </c>
      <c r="AG23" s="814"/>
      <c r="AH23" s="814"/>
      <c r="AI23" s="814"/>
      <c r="AJ23" s="817"/>
      <c r="AK23" s="818"/>
      <c r="AL23" s="819"/>
      <c r="AM23" s="819"/>
      <c r="AN23" s="819"/>
      <c r="AO23" s="819"/>
      <c r="AP23" s="814">
        <v>13680</v>
      </c>
      <c r="AQ23" s="814"/>
      <c r="AR23" s="814"/>
      <c r="AS23" s="814"/>
      <c r="AT23" s="814"/>
      <c r="AU23" s="820"/>
      <c r="AV23" s="820"/>
      <c r="AW23" s="820"/>
      <c r="AX23" s="820"/>
      <c r="AY23" s="821"/>
      <c r="AZ23" s="829" t="s">
        <v>369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83480</v>
      </c>
      <c r="R28" s="843"/>
      <c r="S28" s="843"/>
      <c r="T28" s="843"/>
      <c r="U28" s="843"/>
      <c r="V28" s="843">
        <v>80920</v>
      </c>
      <c r="W28" s="843"/>
      <c r="X28" s="843"/>
      <c r="Y28" s="843"/>
      <c r="Z28" s="843"/>
      <c r="AA28" s="843">
        <v>2560</v>
      </c>
      <c r="AB28" s="843"/>
      <c r="AC28" s="843"/>
      <c r="AD28" s="843"/>
      <c r="AE28" s="844"/>
      <c r="AF28" s="845">
        <v>2560</v>
      </c>
      <c r="AG28" s="843"/>
      <c r="AH28" s="843"/>
      <c r="AI28" s="843"/>
      <c r="AJ28" s="846"/>
      <c r="AK28" s="847">
        <v>11149</v>
      </c>
      <c r="AL28" s="838"/>
      <c r="AM28" s="838"/>
      <c r="AN28" s="838"/>
      <c r="AO28" s="838"/>
      <c r="AP28" s="838" t="s">
        <v>534</v>
      </c>
      <c r="AQ28" s="838"/>
      <c r="AR28" s="838"/>
      <c r="AS28" s="838"/>
      <c r="AT28" s="838"/>
      <c r="AU28" s="838" t="s">
        <v>535</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39208</v>
      </c>
      <c r="R29" s="779"/>
      <c r="S29" s="779"/>
      <c r="T29" s="779"/>
      <c r="U29" s="779"/>
      <c r="V29" s="779">
        <v>38139</v>
      </c>
      <c r="W29" s="779"/>
      <c r="X29" s="779"/>
      <c r="Y29" s="779"/>
      <c r="Z29" s="779"/>
      <c r="AA29" s="779">
        <v>1069</v>
      </c>
      <c r="AB29" s="779"/>
      <c r="AC29" s="779"/>
      <c r="AD29" s="779"/>
      <c r="AE29" s="780"/>
      <c r="AF29" s="781">
        <v>1069</v>
      </c>
      <c r="AG29" s="782"/>
      <c r="AH29" s="782"/>
      <c r="AI29" s="782"/>
      <c r="AJ29" s="783"/>
      <c r="AK29" s="850">
        <v>6608</v>
      </c>
      <c r="AL29" s="851"/>
      <c r="AM29" s="851"/>
      <c r="AN29" s="851"/>
      <c r="AO29" s="851"/>
      <c r="AP29" s="851" t="s">
        <v>482</v>
      </c>
      <c r="AQ29" s="851"/>
      <c r="AR29" s="851"/>
      <c r="AS29" s="851"/>
      <c r="AT29" s="851"/>
      <c r="AU29" s="851" t="s">
        <v>482</v>
      </c>
      <c r="AV29" s="851"/>
      <c r="AW29" s="851"/>
      <c r="AX29" s="851"/>
      <c r="AY29" s="851"/>
      <c r="AZ29" s="852" t="s">
        <v>482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11834</v>
      </c>
      <c r="R30" s="779"/>
      <c r="S30" s="779"/>
      <c r="T30" s="779"/>
      <c r="U30" s="779"/>
      <c r="V30" s="779">
        <v>11722</v>
      </c>
      <c r="W30" s="779"/>
      <c r="X30" s="779"/>
      <c r="Y30" s="779"/>
      <c r="Z30" s="779"/>
      <c r="AA30" s="779">
        <v>112</v>
      </c>
      <c r="AB30" s="779"/>
      <c r="AC30" s="779"/>
      <c r="AD30" s="779"/>
      <c r="AE30" s="780"/>
      <c r="AF30" s="781">
        <v>112</v>
      </c>
      <c r="AG30" s="782"/>
      <c r="AH30" s="782"/>
      <c r="AI30" s="782"/>
      <c r="AJ30" s="783"/>
      <c r="AK30" s="850">
        <v>6217</v>
      </c>
      <c r="AL30" s="851"/>
      <c r="AM30" s="851"/>
      <c r="AN30" s="851"/>
      <c r="AO30" s="851"/>
      <c r="AP30" s="851" t="s">
        <v>482</v>
      </c>
      <c r="AQ30" s="851"/>
      <c r="AR30" s="851"/>
      <c r="AS30" s="851"/>
      <c r="AT30" s="851"/>
      <c r="AU30" s="851" t="s">
        <v>482</v>
      </c>
      <c r="AV30" s="851"/>
      <c r="AW30" s="851"/>
      <c r="AX30" s="851"/>
      <c r="AY30" s="851"/>
      <c r="AZ30" s="852" t="s">
        <v>482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3741</v>
      </c>
      <c r="AG63" s="862"/>
      <c r="AH63" s="862"/>
      <c r="AI63" s="862"/>
      <c r="AJ63" s="863"/>
      <c r="AK63" s="864"/>
      <c r="AL63" s="859"/>
      <c r="AM63" s="859"/>
      <c r="AN63" s="859"/>
      <c r="AO63" s="859"/>
      <c r="AP63" s="862" t="s">
        <v>534</v>
      </c>
      <c r="AQ63" s="862"/>
      <c r="AR63" s="862"/>
      <c r="AS63" s="862"/>
      <c r="AT63" s="862"/>
      <c r="AU63" s="862" t="s">
        <v>535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386</v>
      </c>
      <c r="B66" s="761"/>
      <c r="C66" s="761"/>
      <c r="D66" s="761"/>
      <c r="E66" s="761"/>
      <c r="F66" s="761"/>
      <c r="G66" s="761"/>
      <c r="H66" s="761"/>
      <c r="I66" s="761"/>
      <c r="J66" s="761"/>
      <c r="K66" s="761"/>
      <c r="L66" s="761"/>
      <c r="M66" s="761"/>
      <c r="N66" s="761"/>
      <c r="O66" s="761"/>
      <c r="P66" s="762"/>
      <c r="Q66" s="737" t="s">
        <v>387</v>
      </c>
      <c r="R66" s="738"/>
      <c r="S66" s="738"/>
      <c r="T66" s="738"/>
      <c r="U66" s="739"/>
      <c r="V66" s="737" t="s">
        <v>388</v>
      </c>
      <c r="W66" s="738"/>
      <c r="X66" s="738"/>
      <c r="Y66" s="738"/>
      <c r="Z66" s="739"/>
      <c r="AA66" s="737" t="s">
        <v>389</v>
      </c>
      <c r="AB66" s="738"/>
      <c r="AC66" s="738"/>
      <c r="AD66" s="738"/>
      <c r="AE66" s="739"/>
      <c r="AF66" s="872" t="s">
        <v>390</v>
      </c>
      <c r="AG66" s="833"/>
      <c r="AH66" s="833"/>
      <c r="AI66" s="833"/>
      <c r="AJ66" s="873"/>
      <c r="AK66" s="737" t="s">
        <v>391</v>
      </c>
      <c r="AL66" s="761"/>
      <c r="AM66" s="761"/>
      <c r="AN66" s="761"/>
      <c r="AO66" s="762"/>
      <c r="AP66" s="737" t="s">
        <v>392</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7975</v>
      </c>
      <c r="R68" s="886"/>
      <c r="S68" s="886"/>
      <c r="T68" s="886"/>
      <c r="U68" s="886"/>
      <c r="V68" s="886">
        <v>7372</v>
      </c>
      <c r="W68" s="886"/>
      <c r="X68" s="886"/>
      <c r="Y68" s="886"/>
      <c r="Z68" s="886"/>
      <c r="AA68" s="886">
        <v>603</v>
      </c>
      <c r="AB68" s="886"/>
      <c r="AC68" s="886"/>
      <c r="AD68" s="886"/>
      <c r="AE68" s="886"/>
      <c r="AF68" s="886">
        <v>603</v>
      </c>
      <c r="AG68" s="886"/>
      <c r="AH68" s="886"/>
      <c r="AI68" s="886"/>
      <c r="AJ68" s="886"/>
      <c r="AK68" s="886">
        <v>173</v>
      </c>
      <c r="AL68" s="886"/>
      <c r="AM68" s="886"/>
      <c r="AN68" s="886"/>
      <c r="AO68" s="886"/>
      <c r="AP68" s="886">
        <v>4468</v>
      </c>
      <c r="AQ68" s="886"/>
      <c r="AR68" s="886"/>
      <c r="AS68" s="886"/>
      <c r="AT68" s="886"/>
      <c r="AU68" s="886">
        <v>192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123281</v>
      </c>
      <c r="R69" s="851"/>
      <c r="S69" s="851"/>
      <c r="T69" s="851"/>
      <c r="U69" s="851"/>
      <c r="V69" s="851">
        <v>119183</v>
      </c>
      <c r="W69" s="851"/>
      <c r="X69" s="851"/>
      <c r="Y69" s="851"/>
      <c r="Z69" s="851"/>
      <c r="AA69" s="851">
        <v>4098</v>
      </c>
      <c r="AB69" s="851"/>
      <c r="AC69" s="851"/>
      <c r="AD69" s="851"/>
      <c r="AE69" s="851"/>
      <c r="AF69" s="851">
        <v>26475</v>
      </c>
      <c r="AG69" s="851"/>
      <c r="AH69" s="851"/>
      <c r="AI69" s="851"/>
      <c r="AJ69" s="851"/>
      <c r="AK69" s="851" t="s">
        <v>542</v>
      </c>
      <c r="AL69" s="851"/>
      <c r="AM69" s="851"/>
      <c r="AN69" s="851"/>
      <c r="AO69" s="851"/>
      <c r="AP69" s="851" t="s">
        <v>542</v>
      </c>
      <c r="AQ69" s="851"/>
      <c r="AR69" s="851"/>
      <c r="AS69" s="851"/>
      <c r="AT69" s="851"/>
      <c r="AU69" s="851" t="s">
        <v>542</v>
      </c>
      <c r="AV69" s="851"/>
      <c r="AW69" s="851"/>
      <c r="AX69" s="851"/>
      <c r="AY69" s="851"/>
      <c r="AZ69" s="897" t="s">
        <v>543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73047</v>
      </c>
      <c r="R70" s="851"/>
      <c r="S70" s="851"/>
      <c r="T70" s="851"/>
      <c r="U70" s="851"/>
      <c r="V70" s="851">
        <v>69824</v>
      </c>
      <c r="W70" s="851"/>
      <c r="X70" s="851"/>
      <c r="Y70" s="851"/>
      <c r="Z70" s="851"/>
      <c r="AA70" s="851">
        <v>3223</v>
      </c>
      <c r="AB70" s="851"/>
      <c r="AC70" s="851"/>
      <c r="AD70" s="851"/>
      <c r="AE70" s="851"/>
      <c r="AF70" s="851">
        <v>3223</v>
      </c>
      <c r="AG70" s="851"/>
      <c r="AH70" s="851"/>
      <c r="AI70" s="851"/>
      <c r="AJ70" s="851"/>
      <c r="AK70" s="851">
        <v>1866</v>
      </c>
      <c r="AL70" s="851"/>
      <c r="AM70" s="851"/>
      <c r="AN70" s="851"/>
      <c r="AO70" s="851"/>
      <c r="AP70" s="851">
        <v>35815</v>
      </c>
      <c r="AQ70" s="851"/>
      <c r="AR70" s="851"/>
      <c r="AS70" s="851"/>
      <c r="AT70" s="851"/>
      <c r="AU70" s="851">
        <v>1683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5132</v>
      </c>
      <c r="R71" s="851"/>
      <c r="S71" s="851"/>
      <c r="T71" s="851"/>
      <c r="U71" s="851"/>
      <c r="V71" s="851">
        <v>5056</v>
      </c>
      <c r="W71" s="851"/>
      <c r="X71" s="851"/>
      <c r="Y71" s="851"/>
      <c r="Z71" s="851"/>
      <c r="AA71" s="851">
        <v>76</v>
      </c>
      <c r="AB71" s="851"/>
      <c r="AC71" s="851"/>
      <c r="AD71" s="851"/>
      <c r="AE71" s="851"/>
      <c r="AF71" s="851">
        <v>76</v>
      </c>
      <c r="AG71" s="851"/>
      <c r="AH71" s="851"/>
      <c r="AI71" s="851"/>
      <c r="AJ71" s="851"/>
      <c r="AK71" s="851">
        <v>1017</v>
      </c>
      <c r="AL71" s="851"/>
      <c r="AM71" s="851"/>
      <c r="AN71" s="851"/>
      <c r="AO71" s="851"/>
      <c r="AP71" s="851" t="s">
        <v>542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1295268</v>
      </c>
      <c r="R72" s="851"/>
      <c r="S72" s="851"/>
      <c r="T72" s="851"/>
      <c r="U72" s="851"/>
      <c r="V72" s="851">
        <v>1252615</v>
      </c>
      <c r="W72" s="851"/>
      <c r="X72" s="851"/>
      <c r="Y72" s="851"/>
      <c r="Z72" s="851"/>
      <c r="AA72" s="851">
        <v>42653</v>
      </c>
      <c r="AB72" s="851"/>
      <c r="AC72" s="851"/>
      <c r="AD72" s="851"/>
      <c r="AE72" s="851"/>
      <c r="AF72" s="851">
        <v>42653</v>
      </c>
      <c r="AG72" s="851"/>
      <c r="AH72" s="851"/>
      <c r="AI72" s="851"/>
      <c r="AJ72" s="851"/>
      <c r="AK72" s="851">
        <v>10499</v>
      </c>
      <c r="AL72" s="851"/>
      <c r="AM72" s="851"/>
      <c r="AN72" s="851"/>
      <c r="AO72" s="851"/>
      <c r="AP72" s="851" t="s">
        <v>542</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73030</v>
      </c>
      <c r="AG88" s="862"/>
      <c r="AH88" s="862"/>
      <c r="AI88" s="862"/>
      <c r="AJ88" s="862"/>
      <c r="AK88" s="859"/>
      <c r="AL88" s="859"/>
      <c r="AM88" s="859"/>
      <c r="AN88" s="859"/>
      <c r="AO88" s="859"/>
      <c r="AP88" s="862">
        <v>40283</v>
      </c>
      <c r="AQ88" s="862"/>
      <c r="AR88" s="862"/>
      <c r="AS88" s="862"/>
      <c r="AT88" s="862"/>
      <c r="AU88" s="862">
        <v>1875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50</v>
      </c>
      <c r="CS102" s="870"/>
      <c r="CT102" s="870"/>
      <c r="CU102" s="870"/>
      <c r="CV102" s="913"/>
      <c r="CW102" s="912">
        <v>257</v>
      </c>
      <c r="CX102" s="870"/>
      <c r="CY102" s="870"/>
      <c r="CZ102" s="870"/>
      <c r="DA102" s="913"/>
      <c r="DB102" s="912" t="s">
        <v>542</v>
      </c>
      <c r="DC102" s="870"/>
      <c r="DD102" s="870"/>
      <c r="DE102" s="870"/>
      <c r="DF102" s="913"/>
      <c r="DG102" s="912" t="s">
        <v>542</v>
      </c>
      <c r="DH102" s="870"/>
      <c r="DI102" s="870"/>
      <c r="DJ102" s="870"/>
      <c r="DK102" s="913"/>
      <c r="DL102" s="912" t="s">
        <v>542</v>
      </c>
      <c r="DM102" s="870"/>
      <c r="DN102" s="870"/>
      <c r="DO102" s="870"/>
      <c r="DP102" s="913"/>
      <c r="DQ102" s="912" t="s">
        <v>545</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1920949</v>
      </c>
      <c r="AB110" s="922"/>
      <c r="AC110" s="922"/>
      <c r="AD110" s="922"/>
      <c r="AE110" s="923"/>
      <c r="AF110" s="924">
        <v>1968378</v>
      </c>
      <c r="AG110" s="922"/>
      <c r="AH110" s="922"/>
      <c r="AI110" s="922"/>
      <c r="AJ110" s="923"/>
      <c r="AK110" s="924">
        <v>2049425</v>
      </c>
      <c r="AL110" s="922"/>
      <c r="AM110" s="922"/>
      <c r="AN110" s="922"/>
      <c r="AO110" s="923"/>
      <c r="AP110" s="925">
        <v>1.4</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14326127</v>
      </c>
      <c r="BR110" s="957"/>
      <c r="BS110" s="957"/>
      <c r="BT110" s="957"/>
      <c r="BU110" s="957"/>
      <c r="BV110" s="957">
        <v>13714532</v>
      </c>
      <c r="BW110" s="957"/>
      <c r="BX110" s="957"/>
      <c r="BY110" s="957"/>
      <c r="BZ110" s="957"/>
      <c r="CA110" s="957">
        <v>13680290</v>
      </c>
      <c r="CB110" s="957"/>
      <c r="CC110" s="957"/>
      <c r="CD110" s="957"/>
      <c r="CE110" s="957"/>
      <c r="CF110" s="971">
        <v>9.1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30000</v>
      </c>
      <c r="AB112" s="989"/>
      <c r="AC112" s="989"/>
      <c r="AD112" s="989"/>
      <c r="AE112" s="990"/>
      <c r="AF112" s="991">
        <v>20000</v>
      </c>
      <c r="AG112" s="989"/>
      <c r="AH112" s="989"/>
      <c r="AI112" s="989"/>
      <c r="AJ112" s="990"/>
      <c r="AK112" s="991">
        <v>10000</v>
      </c>
      <c r="AL112" s="989"/>
      <c r="AM112" s="989"/>
      <c r="AN112" s="989"/>
      <c r="AO112" s="990"/>
      <c r="AP112" s="992">
        <v>0</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t="s">
        <v>416</v>
      </c>
      <c r="BR112" s="950"/>
      <c r="BS112" s="950"/>
      <c r="BT112" s="950"/>
      <c r="BU112" s="950"/>
      <c r="BV112" s="950" t="s">
        <v>416</v>
      </c>
      <c r="BW112" s="950"/>
      <c r="BX112" s="950"/>
      <c r="BY112" s="950"/>
      <c r="BZ112" s="950"/>
      <c r="CA112" s="950" t="s">
        <v>416</v>
      </c>
      <c r="CB112" s="950"/>
      <c r="CC112" s="950"/>
      <c r="CD112" s="950"/>
      <c r="CE112" s="950"/>
      <c r="CF112" s="944" t="s">
        <v>416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416</v>
      </c>
      <c r="AB113" s="964"/>
      <c r="AC113" s="964"/>
      <c r="AD113" s="964"/>
      <c r="AE113" s="965"/>
      <c r="AF113" s="966" t="s">
        <v>416</v>
      </c>
      <c r="AG113" s="964"/>
      <c r="AH113" s="964"/>
      <c r="AI113" s="964"/>
      <c r="AJ113" s="965"/>
      <c r="AK113" s="966" t="s">
        <v>416</v>
      </c>
      <c r="AL113" s="964"/>
      <c r="AM113" s="964"/>
      <c r="AN113" s="964"/>
      <c r="AO113" s="965"/>
      <c r="AP113" s="967" t="s">
        <v>416</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1864585</v>
      </c>
      <c r="BR113" s="950"/>
      <c r="BS113" s="950"/>
      <c r="BT113" s="950"/>
      <c r="BU113" s="950"/>
      <c r="BV113" s="950">
        <v>1783852</v>
      </c>
      <c r="BW113" s="950"/>
      <c r="BX113" s="950"/>
      <c r="BY113" s="950"/>
      <c r="BZ113" s="950"/>
      <c r="CA113" s="950">
        <v>1875402</v>
      </c>
      <c r="CB113" s="950"/>
      <c r="CC113" s="950"/>
      <c r="CD113" s="950"/>
      <c r="CE113" s="950"/>
      <c r="CF113" s="944">
        <v>1.3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416</v>
      </c>
      <c r="DH113" s="989"/>
      <c r="DI113" s="989"/>
      <c r="DJ113" s="989"/>
      <c r="DK113" s="990"/>
      <c r="DL113" s="991" t="s">
        <v>416</v>
      </c>
      <c r="DM113" s="989"/>
      <c r="DN113" s="989"/>
      <c r="DO113" s="989"/>
      <c r="DP113" s="990"/>
      <c r="DQ113" s="991" t="s">
        <v>416</v>
      </c>
      <c r="DR113" s="989"/>
      <c r="DS113" s="989"/>
      <c r="DT113" s="989"/>
      <c r="DU113" s="990"/>
      <c r="DV113" s="992" t="s">
        <v>416</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341412</v>
      </c>
      <c r="AB114" s="989"/>
      <c r="AC114" s="989"/>
      <c r="AD114" s="989"/>
      <c r="AE114" s="990"/>
      <c r="AF114" s="991">
        <v>321860</v>
      </c>
      <c r="AG114" s="989"/>
      <c r="AH114" s="989"/>
      <c r="AI114" s="989"/>
      <c r="AJ114" s="990"/>
      <c r="AK114" s="991">
        <v>190167</v>
      </c>
      <c r="AL114" s="989"/>
      <c r="AM114" s="989"/>
      <c r="AN114" s="989"/>
      <c r="AO114" s="990"/>
      <c r="AP114" s="992">
        <v>0.1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28965733</v>
      </c>
      <c r="BR114" s="950"/>
      <c r="BS114" s="950"/>
      <c r="BT114" s="950"/>
      <c r="BU114" s="950"/>
      <c r="BV114" s="950">
        <v>29617742</v>
      </c>
      <c r="BW114" s="950"/>
      <c r="BX114" s="950"/>
      <c r="BY114" s="950"/>
      <c r="BZ114" s="950"/>
      <c r="CA114" s="950">
        <v>26025044</v>
      </c>
      <c r="CB114" s="950"/>
      <c r="CC114" s="950"/>
      <c r="CD114" s="950"/>
      <c r="CE114" s="950"/>
      <c r="CF114" s="944">
        <v>17.399999999999999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416</v>
      </c>
      <c r="AB115" s="964"/>
      <c r="AC115" s="964"/>
      <c r="AD115" s="964"/>
      <c r="AE115" s="965"/>
      <c r="AF115" s="966" t="s">
        <v>416</v>
      </c>
      <c r="AG115" s="964"/>
      <c r="AH115" s="964"/>
      <c r="AI115" s="964"/>
      <c r="AJ115" s="965"/>
      <c r="AK115" s="966" t="s">
        <v>416</v>
      </c>
      <c r="AL115" s="964"/>
      <c r="AM115" s="964"/>
      <c r="AN115" s="964"/>
      <c r="AO115" s="965"/>
      <c r="AP115" s="967" t="s">
        <v>416</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416</v>
      </c>
      <c r="BR115" s="950"/>
      <c r="BS115" s="950"/>
      <c r="BT115" s="950"/>
      <c r="BU115" s="950"/>
      <c r="BV115" s="950" t="s">
        <v>416</v>
      </c>
      <c r="BW115" s="950"/>
      <c r="BX115" s="950"/>
      <c r="BY115" s="950"/>
      <c r="BZ115" s="950"/>
      <c r="CA115" s="950" t="s">
        <v>416</v>
      </c>
      <c r="CB115" s="950"/>
      <c r="CC115" s="950"/>
      <c r="CD115" s="950"/>
      <c r="CE115" s="950"/>
      <c r="CF115" s="944" t="s">
        <v>416</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416</v>
      </c>
      <c r="DH115" s="989"/>
      <c r="DI115" s="989"/>
      <c r="DJ115" s="989"/>
      <c r="DK115" s="990"/>
      <c r="DL115" s="991" t="s">
        <v>416</v>
      </c>
      <c r="DM115" s="989"/>
      <c r="DN115" s="989"/>
      <c r="DO115" s="989"/>
      <c r="DP115" s="990"/>
      <c r="DQ115" s="991" t="s">
        <v>416</v>
      </c>
      <c r="DR115" s="989"/>
      <c r="DS115" s="989"/>
      <c r="DT115" s="989"/>
      <c r="DU115" s="990"/>
      <c r="DV115" s="992" t="s">
        <v>416</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416</v>
      </c>
      <c r="AB116" s="989"/>
      <c r="AC116" s="989"/>
      <c r="AD116" s="989"/>
      <c r="AE116" s="990"/>
      <c r="AF116" s="991" t="s">
        <v>416</v>
      </c>
      <c r="AG116" s="989"/>
      <c r="AH116" s="989"/>
      <c r="AI116" s="989"/>
      <c r="AJ116" s="990"/>
      <c r="AK116" s="991" t="s">
        <v>416</v>
      </c>
      <c r="AL116" s="989"/>
      <c r="AM116" s="989"/>
      <c r="AN116" s="989"/>
      <c r="AO116" s="990"/>
      <c r="AP116" s="992" t="s">
        <v>416</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416</v>
      </c>
      <c r="DH116" s="989"/>
      <c r="DI116" s="989"/>
      <c r="DJ116" s="989"/>
      <c r="DK116" s="990"/>
      <c r="DL116" s="991" t="s">
        <v>416</v>
      </c>
      <c r="DM116" s="989"/>
      <c r="DN116" s="989"/>
      <c r="DO116" s="989"/>
      <c r="DP116" s="990"/>
      <c r="DQ116" s="991" t="s">
        <v>416</v>
      </c>
      <c r="DR116" s="989"/>
      <c r="DS116" s="989"/>
      <c r="DT116" s="989"/>
      <c r="DU116" s="990"/>
      <c r="DV116" s="992" t="s">
        <v>416</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2292361</v>
      </c>
      <c r="AB117" s="1007"/>
      <c r="AC117" s="1007"/>
      <c r="AD117" s="1007"/>
      <c r="AE117" s="1008"/>
      <c r="AF117" s="1009">
        <v>2310238</v>
      </c>
      <c r="AG117" s="1007"/>
      <c r="AH117" s="1007"/>
      <c r="AI117" s="1007"/>
      <c r="AJ117" s="1008"/>
      <c r="AK117" s="1009">
        <v>2249592</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416</v>
      </c>
      <c r="BR117" s="950"/>
      <c r="BS117" s="950"/>
      <c r="BT117" s="950"/>
      <c r="BU117" s="950"/>
      <c r="BV117" s="950" t="s">
        <v>416</v>
      </c>
      <c r="BW117" s="950"/>
      <c r="BX117" s="950"/>
      <c r="BY117" s="950"/>
      <c r="BZ117" s="950"/>
      <c r="CA117" s="950" t="s">
        <v>416</v>
      </c>
      <c r="CB117" s="950"/>
      <c r="CC117" s="950"/>
      <c r="CD117" s="950"/>
      <c r="CE117" s="950"/>
      <c r="CF117" s="944" t="s">
        <v>416</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416</v>
      </c>
      <c r="DH117" s="989"/>
      <c r="DI117" s="989"/>
      <c r="DJ117" s="989"/>
      <c r="DK117" s="990"/>
      <c r="DL117" s="991" t="s">
        <v>416</v>
      </c>
      <c r="DM117" s="989"/>
      <c r="DN117" s="989"/>
      <c r="DO117" s="989"/>
      <c r="DP117" s="990"/>
      <c r="DQ117" s="991" t="s">
        <v>416</v>
      </c>
      <c r="DR117" s="989"/>
      <c r="DS117" s="989"/>
      <c r="DT117" s="989"/>
      <c r="DU117" s="990"/>
      <c r="DV117" s="992" t="s">
        <v>416</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45156445</v>
      </c>
      <c r="BR119" s="1028"/>
      <c r="BS119" s="1028"/>
      <c r="BT119" s="1028"/>
      <c r="BU119" s="1028"/>
      <c r="BV119" s="1028">
        <v>45116126</v>
      </c>
      <c r="BW119" s="1028"/>
      <c r="BX119" s="1028"/>
      <c r="BY119" s="1028"/>
      <c r="BZ119" s="1028"/>
      <c r="CA119" s="1028">
        <v>41580736</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133602061</v>
      </c>
      <c r="BR120" s="957"/>
      <c r="BS120" s="957"/>
      <c r="BT120" s="957"/>
      <c r="BU120" s="957"/>
      <c r="BV120" s="957">
        <v>159518042</v>
      </c>
      <c r="BW120" s="957"/>
      <c r="BX120" s="957"/>
      <c r="BY120" s="957"/>
      <c r="BZ120" s="957"/>
      <c r="CA120" s="957">
        <v>179686344</v>
      </c>
      <c r="CB120" s="957"/>
      <c r="CC120" s="957"/>
      <c r="CD120" s="957"/>
      <c r="CE120" s="957"/>
      <c r="CF120" s="971">
        <v>119.9</v>
      </c>
      <c r="CG120" s="972"/>
      <c r="CH120" s="972"/>
      <c r="CI120" s="972"/>
      <c r="CJ120" s="972"/>
      <c r="CK120" s="1037" t="s">
        <v>439</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t="s">
        <v>111</v>
      </c>
      <c r="DH120" s="957"/>
      <c r="DI120" s="957"/>
      <c r="DJ120" s="957"/>
      <c r="DK120" s="957"/>
      <c r="DL120" s="957" t="s">
        <v>111</v>
      </c>
      <c r="DM120" s="957"/>
      <c r="DN120" s="957"/>
      <c r="DO120" s="957"/>
      <c r="DP120" s="957"/>
      <c r="DQ120" s="957" t="s">
        <v>111</v>
      </c>
      <c r="DR120" s="957"/>
      <c r="DS120" s="957"/>
      <c r="DT120" s="957"/>
      <c r="DU120" s="957"/>
      <c r="DV120" s="958" t="s">
        <v>111</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135628615</v>
      </c>
      <c r="BR122" s="1028"/>
      <c r="BS122" s="1028"/>
      <c r="BT122" s="1028"/>
      <c r="BU122" s="1028"/>
      <c r="BV122" s="1028">
        <v>126268608</v>
      </c>
      <c r="BW122" s="1028"/>
      <c r="BX122" s="1028"/>
      <c r="BY122" s="1028"/>
      <c r="BZ122" s="1028"/>
      <c r="CA122" s="1028">
        <v>116836286</v>
      </c>
      <c r="CB122" s="1028"/>
      <c r="CC122" s="1028"/>
      <c r="CD122" s="1028"/>
      <c r="CE122" s="1028"/>
      <c r="CF122" s="1048">
        <v>78</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269230676</v>
      </c>
      <c r="BR123" s="1096"/>
      <c r="BS123" s="1096"/>
      <c r="BT123" s="1096"/>
      <c r="BU123" s="1096"/>
      <c r="BV123" s="1096">
        <v>285786650</v>
      </c>
      <c r="BW123" s="1096"/>
      <c r="BX123" s="1096"/>
      <c r="BY123" s="1096"/>
      <c r="BZ123" s="1096"/>
      <c r="CA123" s="1096">
        <v>296522630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149418843</v>
      </c>
      <c r="AB129" s="989"/>
      <c r="AC129" s="989"/>
      <c r="AD129" s="989"/>
      <c r="AE129" s="990"/>
      <c r="AF129" s="991">
        <v>157062215</v>
      </c>
      <c r="AG129" s="989"/>
      <c r="AH129" s="989"/>
      <c r="AI129" s="989"/>
      <c r="AJ129" s="990"/>
      <c r="AK129" s="991">
        <v>161124689</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10839299</v>
      </c>
      <c r="AB130" s="989"/>
      <c r="AC130" s="989"/>
      <c r="AD130" s="989"/>
      <c r="AE130" s="990"/>
      <c r="AF130" s="991">
        <v>11483673</v>
      </c>
      <c r="AG130" s="989"/>
      <c r="AH130" s="989"/>
      <c r="AI130" s="989"/>
      <c r="AJ130" s="990"/>
      <c r="AK130" s="991">
        <v>11249737</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138579544</v>
      </c>
      <c r="AB131" s="1014"/>
      <c r="AC131" s="1014"/>
      <c r="AD131" s="1014"/>
      <c r="AE131" s="1015"/>
      <c r="AF131" s="1013">
        <v>145578542</v>
      </c>
      <c r="AG131" s="1014"/>
      <c r="AH131" s="1014"/>
      <c r="AI131" s="1014"/>
      <c r="AJ131" s="1015"/>
      <c r="AK131" s="1013">
        <v>149874952</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467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-6.1675322010000002</v>
      </c>
      <c r="AB132" s="1130"/>
      <c r="AC132" s="1130"/>
      <c r="AD132" s="1130"/>
      <c r="AE132" s="1131"/>
      <c r="AF132" s="1132">
        <v>-6.3013647989999999</v>
      </c>
      <c r="AG132" s="1130"/>
      <c r="AH132" s="1130"/>
      <c r="AI132" s="1130"/>
      <c r="AJ132" s="1131"/>
      <c r="AK132" s="1132">
        <v>-6.0051028410000002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v>
      </c>
      <c r="AB133" s="1113"/>
      <c r="AC133" s="1113"/>
      <c r="AD133" s="1113"/>
      <c r="AE133" s="1114"/>
      <c r="AF133" s="1112">
        <v>-6.2</v>
      </c>
      <c r="AG133" s="1113"/>
      <c r="AH133" s="1113"/>
      <c r="AI133" s="1113"/>
      <c r="AJ133" s="1114"/>
      <c r="AK133" s="1112">
        <v>-6.1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33079675</v>
      </c>
      <c r="L9" s="266">
        <v>47837</v>
      </c>
      <c r="M9" s="267">
        <v>64294</v>
      </c>
      <c r="N9" s="268">
        <v>-25.6</v>
      </c>
    </row>
    <row r="10" spans="1:16">
      <c r="A10" s="250"/>
      <c r="B10" s="246"/>
      <c r="C10" s="246"/>
      <c r="D10" s="246"/>
      <c r="E10" s="246"/>
      <c r="F10" s="246"/>
      <c r="G10" s="1152" t="s">
        <v>479</v>
      </c>
      <c r="H10" s="1153"/>
      <c r="I10" s="1153"/>
      <c r="J10" s="1154"/>
      <c r="K10" s="269">
        <v>987144</v>
      </c>
      <c r="L10" s="270">
        <v>1428</v>
      </c>
      <c r="M10" s="271">
        <v>1112</v>
      </c>
      <c r="N10" s="272">
        <v>28.4</v>
      </c>
    </row>
    <row r="11" spans="1:16" ht="13.5" customHeight="1">
      <c r="A11" s="250"/>
      <c r="B11" s="246"/>
      <c r="C11" s="246"/>
      <c r="D11" s="246"/>
      <c r="E11" s="246"/>
      <c r="F11" s="246"/>
      <c r="G11" s="1152" t="s">
        <v>480</v>
      </c>
      <c r="H11" s="1153"/>
      <c r="I11" s="1153"/>
      <c r="J11" s="1154"/>
      <c r="K11" s="269">
        <v>571961</v>
      </c>
      <c r="L11" s="270">
        <v>827</v>
      </c>
      <c r="M11" s="271">
        <v>950</v>
      </c>
      <c r="N11" s="272">
        <v>-12.9</v>
      </c>
    </row>
    <row r="12" spans="1:16" ht="13.5" customHeight="1">
      <c r="A12" s="250"/>
      <c r="B12" s="246"/>
      <c r="C12" s="246"/>
      <c r="D12" s="246"/>
      <c r="E12" s="246"/>
      <c r="F12" s="246"/>
      <c r="G12" s="1152" t="s">
        <v>481</v>
      </c>
      <c r="H12" s="1153"/>
      <c r="I12" s="1153"/>
      <c r="J12" s="1154"/>
      <c r="K12" s="269" t="s">
        <v>482</v>
      </c>
      <c r="L12" s="270" t="s">
        <v>482</v>
      </c>
      <c r="M12" s="271" t="s">
        <v>482</v>
      </c>
      <c r="N12" s="272" t="s">
        <v>482</v>
      </c>
    </row>
    <row r="13" spans="1:16" ht="13.5" customHeight="1">
      <c r="A13" s="250"/>
      <c r="B13" s="246"/>
      <c r="C13" s="246"/>
      <c r="D13" s="246"/>
      <c r="E13" s="246"/>
      <c r="F13" s="246"/>
      <c r="G13" s="1152" t="s">
        <v>483</v>
      </c>
      <c r="H13" s="1153"/>
      <c r="I13" s="1153"/>
      <c r="J13" s="1154"/>
      <c r="K13" s="269" t="s">
        <v>482</v>
      </c>
      <c r="L13" s="270" t="s">
        <v>482</v>
      </c>
      <c r="M13" s="271" t="s">
        <v>482</v>
      </c>
      <c r="N13" s="272" t="s">
        <v>482</v>
      </c>
    </row>
    <row r="14" spans="1:16" ht="13.5" customHeight="1">
      <c r="A14" s="250"/>
      <c r="B14" s="246"/>
      <c r="C14" s="246"/>
      <c r="D14" s="246"/>
      <c r="E14" s="246"/>
      <c r="F14" s="246"/>
      <c r="G14" s="1152" t="s">
        <v>484</v>
      </c>
      <c r="H14" s="1153"/>
      <c r="I14" s="1153"/>
      <c r="J14" s="1154"/>
      <c r="K14" s="269">
        <v>1174224</v>
      </c>
      <c r="L14" s="270">
        <v>1698</v>
      </c>
      <c r="M14" s="271">
        <v>2288</v>
      </c>
      <c r="N14" s="272">
        <v>-25.8</v>
      </c>
    </row>
    <row r="15" spans="1:16" ht="13.5" customHeight="1">
      <c r="A15" s="250"/>
      <c r="B15" s="246"/>
      <c r="C15" s="246"/>
      <c r="D15" s="246"/>
      <c r="E15" s="246"/>
      <c r="F15" s="246"/>
      <c r="G15" s="1152" t="s">
        <v>485</v>
      </c>
      <c r="H15" s="1153"/>
      <c r="I15" s="1153"/>
      <c r="J15" s="1154"/>
      <c r="K15" s="269">
        <v>871847</v>
      </c>
      <c r="L15" s="270">
        <v>1261</v>
      </c>
      <c r="M15" s="271">
        <v>1494</v>
      </c>
      <c r="N15" s="272">
        <v>-15.6</v>
      </c>
    </row>
    <row r="16" spans="1:16">
      <c r="A16" s="250"/>
      <c r="B16" s="246"/>
      <c r="C16" s="246"/>
      <c r="D16" s="246"/>
      <c r="E16" s="246"/>
      <c r="F16" s="246"/>
      <c r="G16" s="1155" t="s">
        <v>486</v>
      </c>
      <c r="H16" s="1156"/>
      <c r="I16" s="1156"/>
      <c r="J16" s="1157"/>
      <c r="K16" s="270">
        <v>-2259158</v>
      </c>
      <c r="L16" s="270">
        <v>-3267</v>
      </c>
      <c r="M16" s="271">
        <v>-5498</v>
      </c>
      <c r="N16" s="272">
        <v>-40.6</v>
      </c>
    </row>
    <row r="17" spans="1:16">
      <c r="A17" s="250"/>
      <c r="B17" s="246"/>
      <c r="C17" s="246"/>
      <c r="D17" s="246"/>
      <c r="E17" s="246"/>
      <c r="F17" s="246"/>
      <c r="G17" s="1155" t="s">
        <v>170</v>
      </c>
      <c r="H17" s="1156"/>
      <c r="I17" s="1156"/>
      <c r="J17" s="1157"/>
      <c r="K17" s="270">
        <v>34425693</v>
      </c>
      <c r="L17" s="270">
        <v>49783</v>
      </c>
      <c r="M17" s="271">
        <v>64641</v>
      </c>
      <c r="N17" s="272">
        <v>-23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4.99</v>
      </c>
      <c r="L21" s="283">
        <v>6.28</v>
      </c>
      <c r="M21" s="284">
        <v>-1.29</v>
      </c>
      <c r="N21" s="251"/>
      <c r="O21" s="285"/>
      <c r="P21" s="281"/>
    </row>
    <row r="22" spans="1:16" s="286" customFormat="1">
      <c r="A22" s="281"/>
      <c r="B22" s="251"/>
      <c r="C22" s="251"/>
      <c r="D22" s="251"/>
      <c r="E22" s="251"/>
      <c r="F22" s="251"/>
      <c r="G22" s="1147" t="s">
        <v>492</v>
      </c>
      <c r="H22" s="1148"/>
      <c r="I22" s="1148"/>
      <c r="J22" s="1149"/>
      <c r="K22" s="287">
        <v>98.5</v>
      </c>
      <c r="L22" s="288">
        <v>99.6</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2049425</v>
      </c>
      <c r="L32" s="296">
        <v>2964</v>
      </c>
      <c r="M32" s="297">
        <v>6955</v>
      </c>
      <c r="N32" s="298">
        <v>-57.4</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v>10000</v>
      </c>
      <c r="L34" s="296">
        <v>14</v>
      </c>
      <c r="M34" s="297">
        <v>257</v>
      </c>
      <c r="N34" s="298">
        <v>-94.6</v>
      </c>
    </row>
    <row r="35" spans="1:16" ht="27" customHeight="1">
      <c r="A35" s="250"/>
      <c r="B35" s="246"/>
      <c r="C35" s="246"/>
      <c r="D35" s="246"/>
      <c r="E35" s="246"/>
      <c r="F35" s="246"/>
      <c r="G35" s="1163" t="s">
        <v>499</v>
      </c>
      <c r="H35" s="1164"/>
      <c r="I35" s="1164"/>
      <c r="J35" s="1165"/>
      <c r="K35" s="296" t="s">
        <v>482</v>
      </c>
      <c r="L35" s="296" t="s">
        <v>482</v>
      </c>
      <c r="M35" s="297">
        <v>31</v>
      </c>
      <c r="N35" s="298" t="s">
        <v>482</v>
      </c>
    </row>
    <row r="36" spans="1:16" ht="27" customHeight="1">
      <c r="A36" s="250"/>
      <c r="B36" s="246"/>
      <c r="C36" s="246"/>
      <c r="D36" s="246"/>
      <c r="E36" s="246"/>
      <c r="F36" s="246"/>
      <c r="G36" s="1163" t="s">
        <v>500</v>
      </c>
      <c r="H36" s="1164"/>
      <c r="I36" s="1164"/>
      <c r="J36" s="1165"/>
      <c r="K36" s="296">
        <v>190167</v>
      </c>
      <c r="L36" s="296">
        <v>275</v>
      </c>
      <c r="M36" s="297">
        <v>349</v>
      </c>
      <c r="N36" s="298">
        <v>-21.2</v>
      </c>
    </row>
    <row r="37" spans="1:16" ht="13.5" customHeight="1">
      <c r="A37" s="250"/>
      <c r="B37" s="246"/>
      <c r="C37" s="246"/>
      <c r="D37" s="246"/>
      <c r="E37" s="246"/>
      <c r="F37" s="246"/>
      <c r="G37" s="1163" t="s">
        <v>501</v>
      </c>
      <c r="H37" s="1164"/>
      <c r="I37" s="1164"/>
      <c r="J37" s="1165"/>
      <c r="K37" s="296" t="s">
        <v>482</v>
      </c>
      <c r="L37" s="296" t="s">
        <v>482</v>
      </c>
      <c r="M37" s="297">
        <v>2757</v>
      </c>
      <c r="N37" s="298" t="s">
        <v>482</v>
      </c>
    </row>
    <row r="38" spans="1:16" ht="27" customHeight="1">
      <c r="A38" s="250"/>
      <c r="B38" s="246"/>
      <c r="C38" s="246"/>
      <c r="D38" s="246"/>
      <c r="E38" s="246"/>
      <c r="F38" s="246"/>
      <c r="G38" s="1166" t="s">
        <v>502</v>
      </c>
      <c r="H38" s="1167"/>
      <c r="I38" s="1167"/>
      <c r="J38" s="1168"/>
      <c r="K38" s="299" t="s">
        <v>482</v>
      </c>
      <c r="L38" s="299" t="s">
        <v>482</v>
      </c>
      <c r="M38" s="300">
        <v>0</v>
      </c>
      <c r="N38" s="301" t="s">
        <v>482</v>
      </c>
      <c r="O38" s="295"/>
    </row>
    <row r="39" spans="1:16">
      <c r="A39" s="250"/>
      <c r="B39" s="246"/>
      <c r="C39" s="246"/>
      <c r="D39" s="246"/>
      <c r="E39" s="246"/>
      <c r="F39" s="246"/>
      <c r="G39" s="1166" t="s">
        <v>503</v>
      </c>
      <c r="H39" s="1167"/>
      <c r="I39" s="1167"/>
      <c r="J39" s="1168"/>
      <c r="K39" s="302" t="s">
        <v>482</v>
      </c>
      <c r="L39" s="302" t="s">
        <v>482</v>
      </c>
      <c r="M39" s="303">
        <v>-9</v>
      </c>
      <c r="N39" s="304" t="s">
        <v>482</v>
      </c>
      <c r="O39" s="295"/>
    </row>
    <row r="40" spans="1:16" ht="27" customHeight="1">
      <c r="A40" s="250"/>
      <c r="B40" s="246"/>
      <c r="C40" s="246"/>
      <c r="D40" s="246"/>
      <c r="E40" s="246"/>
      <c r="F40" s="246"/>
      <c r="G40" s="1163" t="s">
        <v>504</v>
      </c>
      <c r="H40" s="1164"/>
      <c r="I40" s="1164"/>
      <c r="J40" s="1165"/>
      <c r="K40" s="302" t="s">
        <v>482</v>
      </c>
      <c r="L40" s="302" t="s">
        <v>482</v>
      </c>
      <c r="M40" s="303" t="s">
        <v>482</v>
      </c>
      <c r="N40" s="304" t="s">
        <v>482</v>
      </c>
      <c r="O40" s="295"/>
    </row>
    <row r="41" spans="1:16">
      <c r="A41" s="250"/>
      <c r="B41" s="246"/>
      <c r="C41" s="246"/>
      <c r="D41" s="246"/>
      <c r="E41" s="246"/>
      <c r="F41" s="246"/>
      <c r="G41" s="1169" t="s">
        <v>281</v>
      </c>
      <c r="H41" s="1170"/>
      <c r="I41" s="1170"/>
      <c r="J41" s="1171"/>
      <c r="K41" s="296">
        <v>2249592</v>
      </c>
      <c r="L41" s="302">
        <v>3253</v>
      </c>
      <c r="M41" s="303">
        <v>10341</v>
      </c>
      <c r="N41" s="304">
        <v>-68.5</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22196619</v>
      </c>
      <c r="J51" s="322">
        <v>32887</v>
      </c>
      <c r="K51" s="323">
        <v>2.5</v>
      </c>
      <c r="L51" s="324">
        <v>37665</v>
      </c>
      <c r="M51" s="325">
        <v>-5</v>
      </c>
      <c r="N51" s="326">
        <v>7.5</v>
      </c>
    </row>
    <row r="52" spans="1:14">
      <c r="A52" s="250"/>
      <c r="B52" s="246"/>
      <c r="C52" s="246"/>
      <c r="D52" s="246"/>
      <c r="E52" s="246"/>
      <c r="F52" s="246"/>
      <c r="G52" s="327"/>
      <c r="H52" s="328" t="s">
        <v>515</v>
      </c>
      <c r="I52" s="329">
        <v>14134381</v>
      </c>
      <c r="J52" s="330">
        <v>20942</v>
      </c>
      <c r="K52" s="331">
        <v>-15.6</v>
      </c>
      <c r="L52" s="332">
        <v>25730</v>
      </c>
      <c r="M52" s="333">
        <v>-9.8000000000000007</v>
      </c>
      <c r="N52" s="334">
        <v>-5.8</v>
      </c>
    </row>
    <row r="53" spans="1:14">
      <c r="A53" s="250"/>
      <c r="B53" s="246"/>
      <c r="C53" s="246"/>
      <c r="D53" s="246"/>
      <c r="E53" s="246"/>
      <c r="F53" s="246"/>
      <c r="G53" s="312" t="s">
        <v>516</v>
      </c>
      <c r="H53" s="313"/>
      <c r="I53" s="321">
        <v>22385656</v>
      </c>
      <c r="J53" s="322">
        <v>33109</v>
      </c>
      <c r="K53" s="323">
        <v>0.7</v>
      </c>
      <c r="L53" s="324">
        <v>36861</v>
      </c>
      <c r="M53" s="325">
        <v>-2.1</v>
      </c>
      <c r="N53" s="326">
        <v>2.8</v>
      </c>
    </row>
    <row r="54" spans="1:14">
      <c r="A54" s="250"/>
      <c r="B54" s="246"/>
      <c r="C54" s="246"/>
      <c r="D54" s="246"/>
      <c r="E54" s="246"/>
      <c r="F54" s="246"/>
      <c r="G54" s="327"/>
      <c r="H54" s="328" t="s">
        <v>515</v>
      </c>
      <c r="I54" s="329">
        <v>13440070</v>
      </c>
      <c r="J54" s="330">
        <v>19878</v>
      </c>
      <c r="K54" s="331">
        <v>-5.0999999999999996</v>
      </c>
      <c r="L54" s="332">
        <v>23990</v>
      </c>
      <c r="M54" s="333">
        <v>-6.8</v>
      </c>
      <c r="N54" s="334">
        <v>1.7</v>
      </c>
    </row>
    <row r="55" spans="1:14">
      <c r="A55" s="250"/>
      <c r="B55" s="246"/>
      <c r="C55" s="246"/>
      <c r="D55" s="246"/>
      <c r="E55" s="246"/>
      <c r="F55" s="246"/>
      <c r="G55" s="312" t="s">
        <v>517</v>
      </c>
      <c r="H55" s="313"/>
      <c r="I55" s="321">
        <v>21709250</v>
      </c>
      <c r="J55" s="322">
        <v>31913</v>
      </c>
      <c r="K55" s="323">
        <v>-3.6</v>
      </c>
      <c r="L55" s="324">
        <v>47064</v>
      </c>
      <c r="M55" s="325">
        <v>27.7</v>
      </c>
      <c r="N55" s="326">
        <v>-31.3</v>
      </c>
    </row>
    <row r="56" spans="1:14">
      <c r="A56" s="250"/>
      <c r="B56" s="246"/>
      <c r="C56" s="246"/>
      <c r="D56" s="246"/>
      <c r="E56" s="246"/>
      <c r="F56" s="246"/>
      <c r="G56" s="327"/>
      <c r="H56" s="328" t="s">
        <v>515</v>
      </c>
      <c r="I56" s="329">
        <v>13387926</v>
      </c>
      <c r="J56" s="330">
        <v>19681</v>
      </c>
      <c r="K56" s="331">
        <v>-1</v>
      </c>
      <c r="L56" s="332">
        <v>32508</v>
      </c>
      <c r="M56" s="333">
        <v>35.5</v>
      </c>
      <c r="N56" s="334">
        <v>-36.5</v>
      </c>
    </row>
    <row r="57" spans="1:14">
      <c r="A57" s="250"/>
      <c r="B57" s="246"/>
      <c r="C57" s="246"/>
      <c r="D57" s="246"/>
      <c r="E57" s="246"/>
      <c r="F57" s="246"/>
      <c r="G57" s="312" t="s">
        <v>518</v>
      </c>
      <c r="H57" s="313"/>
      <c r="I57" s="321">
        <v>18037150</v>
      </c>
      <c r="J57" s="322">
        <v>26278</v>
      </c>
      <c r="K57" s="323">
        <v>-17.7</v>
      </c>
      <c r="L57" s="324">
        <v>43773</v>
      </c>
      <c r="M57" s="325">
        <v>-7</v>
      </c>
      <c r="N57" s="326">
        <v>-10.7</v>
      </c>
    </row>
    <row r="58" spans="1:14">
      <c r="A58" s="250"/>
      <c r="B58" s="246"/>
      <c r="C58" s="246"/>
      <c r="D58" s="246"/>
      <c r="E58" s="246"/>
      <c r="F58" s="246"/>
      <c r="G58" s="327"/>
      <c r="H58" s="328" t="s">
        <v>515</v>
      </c>
      <c r="I58" s="329">
        <v>12370435</v>
      </c>
      <c r="J58" s="330">
        <v>18023</v>
      </c>
      <c r="K58" s="331">
        <v>-8.4</v>
      </c>
      <c r="L58" s="332">
        <v>30346</v>
      </c>
      <c r="M58" s="333">
        <v>-6.7</v>
      </c>
      <c r="N58" s="334">
        <v>-1.7</v>
      </c>
    </row>
    <row r="59" spans="1:14">
      <c r="A59" s="250"/>
      <c r="B59" s="246"/>
      <c r="C59" s="246"/>
      <c r="D59" s="246"/>
      <c r="E59" s="246"/>
      <c r="F59" s="246"/>
      <c r="G59" s="312" t="s">
        <v>519</v>
      </c>
      <c r="H59" s="313"/>
      <c r="I59" s="321">
        <v>23484446</v>
      </c>
      <c r="J59" s="322">
        <v>33961</v>
      </c>
      <c r="K59" s="323">
        <v>29.2</v>
      </c>
      <c r="L59" s="324">
        <v>51565</v>
      </c>
      <c r="M59" s="325">
        <v>17.8</v>
      </c>
      <c r="N59" s="326">
        <v>11.4</v>
      </c>
    </row>
    <row r="60" spans="1:14">
      <c r="A60" s="250"/>
      <c r="B60" s="246"/>
      <c r="C60" s="246"/>
      <c r="D60" s="246"/>
      <c r="E60" s="246"/>
      <c r="F60" s="246"/>
      <c r="G60" s="327"/>
      <c r="H60" s="328" t="s">
        <v>515</v>
      </c>
      <c r="I60" s="335">
        <v>13287307</v>
      </c>
      <c r="J60" s="330">
        <v>19215</v>
      </c>
      <c r="K60" s="331">
        <v>6.6</v>
      </c>
      <c r="L60" s="332">
        <v>35359</v>
      </c>
      <c r="M60" s="333">
        <v>16.5</v>
      </c>
      <c r="N60" s="334">
        <v>-9.9</v>
      </c>
    </row>
    <row r="61" spans="1:14">
      <c r="A61" s="250"/>
      <c r="B61" s="246"/>
      <c r="C61" s="246"/>
      <c r="D61" s="246"/>
      <c r="E61" s="246"/>
      <c r="F61" s="246"/>
      <c r="G61" s="312" t="s">
        <v>520</v>
      </c>
      <c r="H61" s="336"/>
      <c r="I61" s="337">
        <v>21562624</v>
      </c>
      <c r="J61" s="338">
        <v>31630</v>
      </c>
      <c r="K61" s="339">
        <v>2.2000000000000002</v>
      </c>
      <c r="L61" s="340">
        <v>43386</v>
      </c>
      <c r="M61" s="341">
        <v>6.3</v>
      </c>
      <c r="N61" s="326">
        <v>-4.0999999999999996</v>
      </c>
    </row>
    <row r="62" spans="1:14">
      <c r="A62" s="250"/>
      <c r="B62" s="246"/>
      <c r="C62" s="246"/>
      <c r="D62" s="246"/>
      <c r="E62" s="246"/>
      <c r="F62" s="246"/>
      <c r="G62" s="327"/>
      <c r="H62" s="328" t="s">
        <v>515</v>
      </c>
      <c r="I62" s="329">
        <v>13324024</v>
      </c>
      <c r="J62" s="330">
        <v>19548</v>
      </c>
      <c r="K62" s="331">
        <v>-4.7</v>
      </c>
      <c r="L62" s="332">
        <v>29587</v>
      </c>
      <c r="M62" s="333">
        <v>5.7</v>
      </c>
      <c r="N62" s="334">
        <v>-10.4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8.1300000000000008</v>
      </c>
      <c r="G47" s="12">
        <v>17.27</v>
      </c>
      <c r="H47" s="12">
        <v>26.04</v>
      </c>
      <c r="I47" s="12">
        <v>26.84</v>
      </c>
      <c r="J47" s="13">
        <v>26.2</v>
      </c>
    </row>
    <row r="48" spans="2:10" ht="57.75" customHeight="1">
      <c r="B48" s="14"/>
      <c r="C48" s="1174" t="s">
        <v>4</v>
      </c>
      <c r="D48" s="1174"/>
      <c r="E48" s="1175"/>
      <c r="F48" s="15">
        <v>8.76</v>
      </c>
      <c r="G48" s="16">
        <v>6.44</v>
      </c>
      <c r="H48" s="16">
        <v>6.51</v>
      </c>
      <c r="I48" s="16">
        <v>4.71</v>
      </c>
      <c r="J48" s="17">
        <v>5.19</v>
      </c>
    </row>
    <row r="49" spans="2:10" ht="57.75" customHeight="1" thickBot="1">
      <c r="B49" s="18"/>
      <c r="C49" s="1176" t="s">
        <v>5</v>
      </c>
      <c r="D49" s="1176"/>
      <c r="E49" s="1177"/>
      <c r="F49" s="19" t="s">
        <v>527</v>
      </c>
      <c r="G49" s="20">
        <v>7.15</v>
      </c>
      <c r="H49" s="20">
        <v>9.9700000000000006</v>
      </c>
      <c r="I49" s="20">
        <v>0.6</v>
      </c>
      <c r="J49" s="21">
        <v>0.66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2018-02-26T06:09:08Z</cp:lastPrinted>
  <dcterms:created xsi:type="dcterms:W3CDTF">2018-01-24T04:30:27Z</dcterms:created>
  <dcterms:modified xsi:type="dcterms:W3CDTF">2018-11-28T11:07:50Z</dcterms:modified>
</cp:coreProperties>
</file>