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150" yWindow="15" windowWidth="13920" windowHeight="8685"/>
  </bookViews>
  <sheets>
    <sheet name="住基" sheetId="1" r:id="rId1"/>
  </sheets>
  <definedNames>
    <definedName name="_xlnm.Print_Area" localSheetId="0">住基!$A$1:$M$54</definedName>
  </definedNames>
  <calcPr calcId="145621"/>
</workbook>
</file>

<file path=xl/calcChain.xml><?xml version="1.0" encoding="utf-8"?>
<calcChain xmlns="http://schemas.openxmlformats.org/spreadsheetml/2006/main">
  <c r="J53" i="1" l="1"/>
  <c r="F53" i="1"/>
  <c r="J52" i="1"/>
  <c r="F52" i="1"/>
  <c r="J51" i="1"/>
  <c r="F51" i="1"/>
  <c r="J50" i="1"/>
  <c r="F50" i="1"/>
  <c r="J49" i="1"/>
  <c r="F49" i="1"/>
  <c r="F48" i="1" s="1"/>
  <c r="L48" i="1"/>
  <c r="K48" i="1"/>
  <c r="H48" i="1"/>
  <c r="G48" i="1"/>
  <c r="D48" i="1"/>
  <c r="C48" i="1"/>
  <c r="J47" i="1"/>
  <c r="F47" i="1"/>
  <c r="J46" i="1"/>
  <c r="F46" i="1"/>
  <c r="J45" i="1"/>
  <c r="F45" i="1"/>
  <c r="J44" i="1"/>
  <c r="F44" i="1"/>
  <c r="J43" i="1"/>
  <c r="J42" i="1" s="1"/>
  <c r="F43" i="1"/>
  <c r="F42" i="1" s="1"/>
  <c r="L42" i="1"/>
  <c r="K42" i="1"/>
  <c r="H42" i="1"/>
  <c r="G42" i="1"/>
  <c r="D42" i="1"/>
  <c r="C42" i="1"/>
  <c r="J41" i="1"/>
  <c r="F41" i="1"/>
  <c r="J40" i="1"/>
  <c r="F40" i="1"/>
  <c r="J39" i="1"/>
  <c r="F39" i="1"/>
  <c r="J38" i="1"/>
  <c r="F38" i="1"/>
  <c r="J37" i="1"/>
  <c r="F37" i="1"/>
  <c r="F36" i="1" s="1"/>
  <c r="L36" i="1"/>
  <c r="K36" i="1"/>
  <c r="H36" i="1"/>
  <c r="G36" i="1"/>
  <c r="D36" i="1"/>
  <c r="C36" i="1"/>
  <c r="J35" i="1"/>
  <c r="F35" i="1"/>
  <c r="J34" i="1"/>
  <c r="F34" i="1"/>
  <c r="J33" i="1"/>
  <c r="F33" i="1"/>
  <c r="J32" i="1"/>
  <c r="F32" i="1"/>
  <c r="J31" i="1"/>
  <c r="F31" i="1"/>
  <c r="F30" i="1" s="1"/>
  <c r="L30" i="1"/>
  <c r="K30" i="1"/>
  <c r="J30" i="1"/>
  <c r="H30" i="1"/>
  <c r="G30" i="1"/>
  <c r="D30" i="1"/>
  <c r="C30" i="1"/>
  <c r="J29" i="1"/>
  <c r="F29" i="1"/>
  <c r="J28" i="1"/>
  <c r="F28" i="1"/>
  <c r="J27" i="1"/>
  <c r="F27" i="1"/>
  <c r="J26" i="1"/>
  <c r="F26" i="1"/>
  <c r="J25" i="1"/>
  <c r="F25" i="1"/>
  <c r="L24" i="1"/>
  <c r="K24" i="1"/>
  <c r="H24" i="1"/>
  <c r="G24" i="1"/>
  <c r="D24" i="1"/>
  <c r="C24" i="1"/>
  <c r="J23" i="1"/>
  <c r="F23" i="1"/>
  <c r="J22" i="1"/>
  <c r="F22" i="1"/>
  <c r="J21" i="1"/>
  <c r="J18" i="1" s="1"/>
  <c r="F21" i="1"/>
  <c r="J20" i="1"/>
  <c r="F20" i="1"/>
  <c r="J19" i="1"/>
  <c r="F19" i="1"/>
  <c r="L18" i="1"/>
  <c r="K18" i="1"/>
  <c r="H18" i="1"/>
  <c r="G18" i="1"/>
  <c r="D18" i="1"/>
  <c r="C18" i="1"/>
  <c r="J17" i="1"/>
  <c r="F17" i="1"/>
  <c r="J16" i="1"/>
  <c r="F16" i="1"/>
  <c r="J15" i="1"/>
  <c r="F15" i="1"/>
  <c r="J14" i="1"/>
  <c r="F14" i="1"/>
  <c r="J13" i="1"/>
  <c r="J12" i="1" s="1"/>
  <c r="F13" i="1"/>
  <c r="B29" i="1"/>
  <c r="B31" i="1"/>
  <c r="B32" i="1"/>
  <c r="B28" i="1"/>
  <c r="B27" i="1"/>
  <c r="B26" i="1"/>
  <c r="B25" i="1"/>
  <c r="B13" i="1"/>
  <c r="B14" i="1"/>
  <c r="B15" i="1"/>
  <c r="B16" i="1"/>
  <c r="B12" i="1" s="1"/>
  <c r="B17" i="1"/>
  <c r="B19" i="1"/>
  <c r="B20" i="1"/>
  <c r="B21" i="1"/>
  <c r="B22" i="1"/>
  <c r="B23" i="1"/>
  <c r="B33" i="1"/>
  <c r="B34" i="1"/>
  <c r="B35" i="1"/>
  <c r="B37" i="1"/>
  <c r="B36" i="1" s="1"/>
  <c r="B38" i="1"/>
  <c r="B39" i="1"/>
  <c r="B40" i="1"/>
  <c r="B41" i="1"/>
  <c r="B43" i="1"/>
  <c r="B44" i="1"/>
  <c r="B42" i="1" s="1"/>
  <c r="B45" i="1"/>
  <c r="B46" i="1"/>
  <c r="B47" i="1"/>
  <c r="B49" i="1"/>
  <c r="B48" i="1" s="1"/>
  <c r="B50" i="1"/>
  <c r="B51" i="1"/>
  <c r="B52" i="1"/>
  <c r="B53" i="1"/>
  <c r="L12" i="1"/>
  <c r="K12" i="1"/>
  <c r="C12" i="1"/>
  <c r="G12" i="1"/>
  <c r="D12" i="1"/>
  <c r="H12" i="1"/>
  <c r="J36" i="1"/>
  <c r="J48" i="1"/>
  <c r="B24" i="1"/>
  <c r="F18" i="1"/>
  <c r="J24" i="1"/>
  <c r="B30" i="1" l="1"/>
  <c r="C11" i="1"/>
  <c r="B18" i="1"/>
  <c r="D11" i="1"/>
  <c r="F12" i="1"/>
  <c r="F24" i="1"/>
  <c r="M17" i="1"/>
  <c r="M13" i="1"/>
  <c r="B11" i="1" l="1"/>
  <c r="M15" i="1" s="1"/>
</calcChain>
</file>

<file path=xl/sharedStrings.xml><?xml version="1.0" encoding="utf-8"?>
<sst xmlns="http://schemas.openxmlformats.org/spreadsheetml/2006/main" count="45" uniqueCount="36">
  <si>
    <t>年  齢  別  人  口  報  告  表</t>
  </si>
  <si>
    <r>
      <t xml:space="preserve">区市町村名      </t>
    </r>
    <r>
      <rPr>
        <u/>
        <sz val="16"/>
        <rFont val="ＭＳ Ｐゴシック"/>
        <family val="3"/>
        <charset val="128"/>
      </rPr>
      <t>江戸川区</t>
    </r>
  </si>
  <si>
    <t>年  齢</t>
  </si>
  <si>
    <t>総  数</t>
  </si>
  <si>
    <t>男</t>
  </si>
  <si>
    <t>女</t>
  </si>
  <si>
    <t>0～4歳</t>
  </si>
  <si>
    <t>35～39歳</t>
  </si>
  <si>
    <t>70～74歳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</si>
  <si>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</si>
  <si>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</si>
  <si>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</si>
  <si>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</si>
  <si>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</si>
  <si>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</si>
  <si>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</si>
  <si>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</si>
  <si>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</si>
  <si>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</si>
  <si>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</si>
  <si>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</si>
  <si>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</si>
  <si>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</si>
  <si>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</si>
  <si>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65～69</t>
  </si>
  <si>
    <t>100以上</t>
  </si>
  <si>
    <t>103歳以上</t>
  </si>
  <si>
    <t>年齢不詳</t>
  </si>
  <si>
    <t xml:space="preserve"> </t>
    <phoneticPr fontId="10"/>
  </si>
  <si>
    <t>（住民基本台帳人口）</t>
    <rPh sb="1" eb="3">
      <t>ジュウミン</t>
    </rPh>
    <rPh sb="3" eb="5">
      <t>キホン</t>
    </rPh>
    <rPh sb="5" eb="7">
      <t>ダイチョウ</t>
    </rPh>
    <rPh sb="7" eb="9">
      <t>ジンコウ</t>
    </rPh>
    <phoneticPr fontId="10"/>
  </si>
  <si>
    <t>0～14</t>
    <phoneticPr fontId="10"/>
  </si>
  <si>
    <t>15～64</t>
    <phoneticPr fontId="10"/>
  </si>
  <si>
    <t>65～</t>
    <phoneticPr fontId="10"/>
  </si>
  <si>
    <t>30～34</t>
    <phoneticPr fontId="10"/>
  </si>
  <si>
    <t xml:space="preserve">     </t>
    <phoneticPr fontId="10"/>
  </si>
  <si>
    <t xml:space="preserve">  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</si>
</sst>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6">
    <xf numFmtId="0" fontId="0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/>
    <xf numFmtId="38" fontId="3" fillId="0" borderId="1" xfId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0" fillId="0" borderId="0" xfId="0" applyFill="1"/>
    <xf numFmtId="0" fontId="7" fillId="0" borderId="0" xfId="0" applyFont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8" fontId="3" fillId="0" borderId="0" xfId="0" applyNumberFormat="1" applyFont="1"/>
    <xf numFmtId="38" fontId="3" fillId="0" borderId="1" xfId="0" applyNumberFormat="1" applyFont="1" applyBorder="1"/>
    <xf numFmtId="0" fontId="3" fillId="3" borderId="1" xfId="0" applyFont="1" applyFill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38" fontId="3" fillId="0" borderId="0" xfId="0" applyNumberFormat="1" applyFont="1" applyFill="1"/>
    <xf numFmtId="0" fontId="3" fillId="4" borderId="1" xfId="0" applyFont="1" applyFill="1" applyBorder="1" applyAlignment="1">
      <alignment horizontal="center"/>
    </xf>
    <xf numFmtId="38" fontId="3" fillId="4" borderId="1" xfId="1" applyFont="1" applyFill="1" applyBorder="1" applyAlignment="1">
      <alignment horizontal="right"/>
    </xf>
    <xf numFmtId="38" fontId="3" fillId="4" borderId="1" xfId="1" applyFont="1" applyFill="1" applyBorder="1" applyAlignment="1">
      <alignment horizontal="center"/>
    </xf>
    <xf numFmtId="38" fontId="3" fillId="4" borderId="1" xfId="1" applyFont="1" applyFill="1" applyBorder="1"/>
    <xf numFmtId="0" fontId="3" fillId="5" borderId="1" xfId="0" applyFont="1" applyFill="1" applyBorder="1" applyAlignment="1">
      <alignment horizontal="left"/>
    </xf>
    <xf numFmtId="0" fontId="0" fillId="4" borderId="2" xfId="0" applyFill="1" applyBorder="1"/>
    <xf numFmtId="0" fontId="3" fillId="4" borderId="3" xfId="0" applyFont="1" applyFill="1" applyBorder="1" applyAlignment="1">
      <alignment horizontal="center"/>
    </xf>
    <xf numFmtId="0" fontId="0" fillId="4" borderId="4" xfId="0" applyFill="1" applyBorder="1"/>
    <xf numFmtId="0" fontId="0" fillId="4" borderId="3" xfId="0" applyFill="1" applyBorder="1"/>
    <xf numFmtId="38" fontId="13" fillId="0" borderId="1" xfId="6" applyFont="1" applyBorder="1" applyProtection="1">
      <alignment vertical="center"/>
      <protection locked="0"/>
    </xf>
    <xf numFmtId="38" fontId="13" fillId="0" borderId="1" xfId="10" applyFont="1" applyBorder="1" applyProtection="1">
      <alignment vertical="center"/>
      <protection locked="0"/>
    </xf>
    <xf numFmtId="38" fontId="13" fillId="0" borderId="1" xfId="11" applyFont="1" applyBorder="1" applyProtection="1">
      <alignment vertical="center"/>
      <protection locked="0"/>
    </xf>
    <xf numFmtId="38" fontId="13" fillId="0" borderId="1" xfId="12" applyFont="1" applyBorder="1" applyProtection="1">
      <alignment vertical="center"/>
      <protection locked="0"/>
    </xf>
    <xf numFmtId="38" fontId="13" fillId="0" borderId="1" xfId="13" applyFont="1" applyBorder="1" applyProtection="1">
      <alignment vertical="center"/>
      <protection locked="0"/>
    </xf>
    <xf numFmtId="38" fontId="13" fillId="0" borderId="1" xfId="14" applyFont="1" applyBorder="1" applyProtection="1">
      <alignment vertical="center"/>
      <protection locked="0"/>
    </xf>
    <xf numFmtId="38" fontId="13" fillId="0" borderId="1" xfId="15" applyFont="1" applyBorder="1" applyProtection="1">
      <alignment vertical="center"/>
      <protection locked="0"/>
    </xf>
    <xf numFmtId="38" fontId="3" fillId="4" borderId="1" xfId="1" applyFont="1" applyFill="1" applyBorder="1" applyAlignment="1" applyProtection="1">
      <alignment horizontal="right"/>
    </xf>
    <xf numFmtId="38" fontId="3" fillId="0" borderId="1" xfId="1" applyFont="1" applyFill="1" applyBorder="1" applyProtection="1"/>
    <xf numFmtId="38" fontId="3" fillId="4" borderId="1" xfId="1" applyFont="1" applyFill="1" applyBorder="1" applyProtection="1"/>
    <xf numFmtId="38" fontId="11" fillId="0" borderId="1" xfId="1" applyFont="1" applyFill="1" applyBorder="1" applyProtection="1"/>
    <xf numFmtId="38" fontId="13" fillId="0" borderId="1" xfId="6" applyFont="1" applyBorder="1" applyProtection="1">
      <alignment vertical="center"/>
    </xf>
    <xf numFmtId="58" fontId="3" fillId="0" borderId="0" xfId="0" applyNumberFormat="1" applyFont="1" applyAlignment="1" applyProtection="1">
      <alignment horizontal="center" shrinkToFit="1"/>
      <protection locked="0"/>
    </xf>
  </cellXfs>
  <cellStyles count="16">
    <cellStyle name="桁区切り" xfId="1" builtinId="6"/>
    <cellStyle name="桁区切り 16" xfId="2"/>
    <cellStyle name="桁区切り 17" xfId="3"/>
    <cellStyle name="桁区切り 18" xfId="4"/>
    <cellStyle name="桁区切り 19" xfId="5"/>
    <cellStyle name="桁区切り 2" xfId="6"/>
    <cellStyle name="桁区切り 20" xfId="7"/>
    <cellStyle name="桁区切り 21" xfId="8"/>
    <cellStyle name="桁区切り 22" xfId="9"/>
    <cellStyle name="桁区切り 3" xfId="10"/>
    <cellStyle name="桁区切り 4" xfId="11"/>
    <cellStyle name="桁区切り 5" xfId="12"/>
    <cellStyle name="桁区切り 6" xfId="13"/>
    <cellStyle name="桁区切り 7" xfId="14"/>
    <cellStyle name="桁区切り 8" xfId="1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workbookViewId="0">
      <selection activeCell="F4" sqref="F4"/>
    </sheetView>
  </sheetViews>
  <sheetFormatPr defaultRowHeight="14.25"/>
  <cols>
    <col min="1" max="1" width="7.5" style="3" customWidth="1"/>
    <col min="2" max="2" width="8.125" style="19" customWidth="1"/>
    <col min="3" max="4" width="8.125" style="1" customWidth="1"/>
    <col min="5" max="5" width="8.625" style="3" customWidth="1"/>
    <col min="6" max="6" width="8.125" style="19" customWidth="1"/>
    <col min="7" max="8" width="8.125" style="1" customWidth="1"/>
    <col min="9" max="9" width="9.625" style="3" customWidth="1"/>
    <col min="10" max="10" width="8.125" style="19" customWidth="1"/>
    <col min="11" max="12" width="8.125" style="1" customWidth="1"/>
    <col min="13" max="13" width="9.375" style="1" customWidth="1"/>
    <col min="14" max="16" width="7.625" style="1" customWidth="1"/>
    <col min="17" max="17" width="10.625" style="1" customWidth="1"/>
    <col min="18" max="20" width="9" style="1"/>
    <col min="21" max="21" width="9.625" style="1" customWidth="1"/>
    <col min="22" max="16384" width="9" style="1"/>
  </cols>
  <sheetData>
    <row r="1" spans="1:15" s="3" customFormat="1" ht="12" customHeight="1">
      <c r="A1"/>
      <c r="B1" s="8"/>
      <c r="C1"/>
      <c r="D1"/>
      <c r="E1"/>
      <c r="F1" s="8"/>
      <c r="G1"/>
      <c r="H1"/>
      <c r="I1" s="22"/>
      <c r="J1" s="8"/>
      <c r="K1"/>
      <c r="L1"/>
    </row>
    <row r="2" spans="1:15" s="3" customFormat="1" ht="21">
      <c r="A2"/>
      <c r="B2" s="8"/>
      <c r="C2"/>
      <c r="D2" s="9" t="s">
        <v>0</v>
      </c>
      <c r="E2" s="5"/>
      <c r="F2" s="20"/>
      <c r="G2" s="5"/>
      <c r="H2" s="5"/>
      <c r="I2" s="22"/>
      <c r="J2" s="8"/>
      <c r="K2"/>
      <c r="L2"/>
    </row>
    <row r="3" spans="1:15" s="3" customFormat="1" ht="24.75" customHeight="1">
      <c r="A3"/>
      <c r="B3" s="8"/>
      <c r="C3"/>
      <c r="D3" s="12"/>
      <c r="E3" s="13" t="s">
        <v>29</v>
      </c>
      <c r="F3" s="21"/>
      <c r="G3" s="14"/>
      <c r="H3" s="14"/>
      <c r="I3" s="22"/>
      <c r="J3" s="8"/>
      <c r="K3"/>
      <c r="L3"/>
    </row>
    <row r="4" spans="1:15" s="3" customFormat="1" ht="15.75" customHeight="1">
      <c r="A4"/>
      <c r="B4" s="8"/>
      <c r="C4"/>
      <c r="D4" s="6"/>
      <c r="E4" s="5"/>
      <c r="F4" s="20"/>
      <c r="G4" s="5"/>
      <c r="H4" s="5"/>
      <c r="I4" s="22"/>
      <c r="J4" s="8"/>
      <c r="K4"/>
      <c r="L4"/>
    </row>
    <row r="5" spans="1:15" ht="15.75" customHeight="1">
      <c r="A5"/>
      <c r="B5" s="8"/>
      <c r="C5"/>
      <c r="D5"/>
      <c r="E5"/>
      <c r="F5" s="8"/>
      <c r="G5"/>
      <c r="H5"/>
      <c r="I5" s="22"/>
      <c r="J5" s="8"/>
      <c r="K5" s="4"/>
      <c r="L5"/>
    </row>
    <row r="6" spans="1:15" ht="15.75" customHeight="1">
      <c r="A6"/>
      <c r="B6" s="8"/>
      <c r="C6"/>
      <c r="D6"/>
      <c r="E6"/>
      <c r="F6" s="8"/>
      <c r="G6"/>
      <c r="H6"/>
      <c r="I6" s="22"/>
      <c r="J6" s="8"/>
      <c r="K6" s="8"/>
      <c r="L6"/>
    </row>
    <row r="7" spans="1:15" ht="18.75">
      <c r="A7"/>
      <c r="B7" s="18" t="s">
        <v>1</v>
      </c>
      <c r="C7" s="7"/>
      <c r="D7" s="7"/>
      <c r="E7"/>
      <c r="F7" s="8"/>
      <c r="G7" t="s">
        <v>35</v>
      </c>
      <c r="H7"/>
      <c r="I7" s="22"/>
      <c r="J7" s="8"/>
      <c r="K7"/>
      <c r="L7"/>
    </row>
    <row r="8" spans="1:15" ht="15.95" customHeight="1">
      <c r="A8"/>
      <c r="B8" s="8"/>
      <c r="C8"/>
      <c r="D8"/>
      <c r="E8"/>
      <c r="F8" s="8"/>
      <c r="G8"/>
      <c r="H8"/>
      <c r="I8" s="22"/>
      <c r="J8" s="45">
        <v>41365</v>
      </c>
      <c r="K8" s="45"/>
      <c r="L8"/>
    </row>
    <row r="9" spans="1:15" ht="9" customHeight="1">
      <c r="A9"/>
      <c r="B9" s="8"/>
      <c r="C9"/>
      <c r="D9"/>
      <c r="E9"/>
      <c r="F9" s="8"/>
      <c r="G9"/>
      <c r="H9"/>
      <c r="I9" s="22"/>
      <c r="J9" s="8"/>
      <c r="K9"/>
      <c r="L9"/>
    </row>
    <row r="10" spans="1:15" ht="15.75" customHeight="1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2</v>
      </c>
      <c r="F10" s="11" t="s">
        <v>3</v>
      </c>
      <c r="G10" s="11" t="s">
        <v>4</v>
      </c>
      <c r="H10" s="11" t="s">
        <v>5</v>
      </c>
      <c r="I10" s="11" t="s">
        <v>2</v>
      </c>
      <c r="J10" s="11" t="s">
        <v>3</v>
      </c>
      <c r="K10" s="11" t="s">
        <v>4</v>
      </c>
      <c r="L10" s="11" t="s">
        <v>5</v>
      </c>
      <c r="O10" s="19"/>
    </row>
    <row r="11" spans="1:15" s="19" customFormat="1" ht="15.95" customHeight="1">
      <c r="A11" s="24" t="s">
        <v>3</v>
      </c>
      <c r="B11" s="25">
        <f>B12+B18+B24+B30+B36+B42+B48+F12+F18+F24+F30+F36+F42+F48+J12+J18+J24+J30+J36+J42+J48</f>
        <v>674944</v>
      </c>
      <c r="C11" s="27">
        <f>C12+C18+C24+C30+C36+C42+C48+G12+G18+G24+G30+G36+G42+G48+K12+K18+K24+K30+K36+K42+K48</f>
        <v>341503</v>
      </c>
      <c r="D11" s="27">
        <f>D12+D18+D24+D30+D36+D42+D48+H12+H18+H24+H30+H36+H42+H48+L12+L18+L24+L30+L36+L42+L48</f>
        <v>333441</v>
      </c>
      <c r="E11" s="29"/>
      <c r="F11" s="30"/>
      <c r="G11" s="30"/>
      <c r="H11" s="30"/>
      <c r="I11" s="30"/>
      <c r="J11" s="30"/>
      <c r="K11" s="31"/>
      <c r="L11" s="32"/>
    </row>
    <row r="12" spans="1:15" s="19" customFormat="1" ht="15.95" customHeight="1">
      <c r="A12" s="24" t="s">
        <v>6</v>
      </c>
      <c r="B12" s="25">
        <f>SUM(B13:B17)</f>
        <v>31011</v>
      </c>
      <c r="C12" s="25">
        <f>SUM(C13:C17)</f>
        <v>15876</v>
      </c>
      <c r="D12" s="25">
        <f>SUM(D13:D17)</f>
        <v>15135</v>
      </c>
      <c r="E12" s="24" t="s">
        <v>7</v>
      </c>
      <c r="F12" s="25">
        <f>SUM(F13:F17)</f>
        <v>57856</v>
      </c>
      <c r="G12" s="25">
        <f>SUM(G13:G17)</f>
        <v>30181</v>
      </c>
      <c r="H12" s="25">
        <f>SUM(H13:H17)</f>
        <v>27675</v>
      </c>
      <c r="I12" s="26" t="s">
        <v>8</v>
      </c>
      <c r="J12" s="40">
        <f>SUM(J13:J17)</f>
        <v>34856</v>
      </c>
      <c r="K12" s="25">
        <f>SUM(K13:K17)</f>
        <v>16307</v>
      </c>
      <c r="L12" s="25">
        <f>SUM(L13:L17)</f>
        <v>18549</v>
      </c>
      <c r="M12" s="28" t="s">
        <v>30</v>
      </c>
    </row>
    <row r="13" spans="1:15" ht="15.95" customHeight="1">
      <c r="A13" s="10">
        <v>0</v>
      </c>
      <c r="B13" s="2">
        <f>SUM(C13:D13)</f>
        <v>6069</v>
      </c>
      <c r="C13" s="33">
        <v>3147</v>
      </c>
      <c r="D13" s="33">
        <v>2922</v>
      </c>
      <c r="E13" s="10">
        <v>35</v>
      </c>
      <c r="F13" s="2">
        <f>SUM(G13:H13)</f>
        <v>10733</v>
      </c>
      <c r="G13" s="33">
        <v>5618</v>
      </c>
      <c r="H13" s="33">
        <v>5115</v>
      </c>
      <c r="I13" s="10">
        <v>70</v>
      </c>
      <c r="J13" s="41">
        <f>SUM(K13:L13)</f>
        <v>7631</v>
      </c>
      <c r="K13" s="33">
        <v>3588</v>
      </c>
      <c r="L13" s="33">
        <v>4043</v>
      </c>
      <c r="M13" s="16">
        <f>B12+B18+B24</f>
        <v>94610</v>
      </c>
    </row>
    <row r="14" spans="1:15" ht="15.95" customHeight="1">
      <c r="A14" s="10">
        <v>1</v>
      </c>
      <c r="B14" s="2">
        <f>SUM(C14:D14)</f>
        <v>6137</v>
      </c>
      <c r="C14" s="33">
        <v>3131</v>
      </c>
      <c r="D14" s="33">
        <v>3006</v>
      </c>
      <c r="E14" s="10">
        <v>36</v>
      </c>
      <c r="F14" s="2">
        <f>SUM(G14:H14)</f>
        <v>10868</v>
      </c>
      <c r="G14" s="33">
        <v>5613</v>
      </c>
      <c r="H14" s="33">
        <v>5255</v>
      </c>
      <c r="I14" s="10">
        <v>71</v>
      </c>
      <c r="J14" s="41">
        <f>SUM(K14:L14)</f>
        <v>8024</v>
      </c>
      <c r="K14" s="33">
        <v>3804</v>
      </c>
      <c r="L14" s="33">
        <v>4220</v>
      </c>
      <c r="M14" s="17" t="s">
        <v>31</v>
      </c>
    </row>
    <row r="15" spans="1:15" ht="15.95" customHeight="1">
      <c r="A15" s="10">
        <v>2</v>
      </c>
      <c r="B15" s="2">
        <f>SUM(C15:D15)</f>
        <v>6148</v>
      </c>
      <c r="C15" s="33">
        <v>3240</v>
      </c>
      <c r="D15" s="33">
        <v>2908</v>
      </c>
      <c r="E15" s="10">
        <v>37</v>
      </c>
      <c r="F15" s="2">
        <f>SUM(G15:H15)</f>
        <v>11246</v>
      </c>
      <c r="G15" s="33">
        <v>5886</v>
      </c>
      <c r="H15" s="33">
        <v>5360</v>
      </c>
      <c r="I15" s="10">
        <v>72</v>
      </c>
      <c r="J15" s="41">
        <f>SUM(K15:L15)</f>
        <v>7229</v>
      </c>
      <c r="K15" s="33">
        <v>3361</v>
      </c>
      <c r="L15" s="33">
        <v>3868</v>
      </c>
      <c r="M15" s="16">
        <f>B11-M13-M17</f>
        <v>449731</v>
      </c>
    </row>
    <row r="16" spans="1:15" ht="15.95" customHeight="1">
      <c r="A16" s="10">
        <v>3</v>
      </c>
      <c r="B16" s="2">
        <f>SUM(C16:D16)</f>
        <v>6264</v>
      </c>
      <c r="C16" s="33">
        <v>3216</v>
      </c>
      <c r="D16" s="33">
        <v>3048</v>
      </c>
      <c r="E16" s="10">
        <v>38</v>
      </c>
      <c r="F16" s="2">
        <f>SUM(G16:H16)</f>
        <v>12100</v>
      </c>
      <c r="G16" s="33">
        <v>6373</v>
      </c>
      <c r="H16" s="33">
        <v>5727</v>
      </c>
      <c r="I16" s="10">
        <v>73</v>
      </c>
      <c r="J16" s="41">
        <f>SUM(K16:L16)</f>
        <v>6286</v>
      </c>
      <c r="K16" s="33">
        <v>2926</v>
      </c>
      <c r="L16" s="33">
        <v>3360</v>
      </c>
      <c r="M16" s="17" t="s">
        <v>32</v>
      </c>
    </row>
    <row r="17" spans="1:15" ht="15.95" customHeight="1">
      <c r="A17" s="10">
        <v>4</v>
      </c>
      <c r="B17" s="2">
        <f>SUM(C17:D17)</f>
        <v>6393</v>
      </c>
      <c r="C17" s="33">
        <v>3142</v>
      </c>
      <c r="D17" s="33">
        <v>3251</v>
      </c>
      <c r="E17" s="10">
        <v>39</v>
      </c>
      <c r="F17" s="2">
        <f>SUM(G17:H17)</f>
        <v>12909</v>
      </c>
      <c r="G17" s="33">
        <v>6691</v>
      </c>
      <c r="H17" s="33">
        <v>6218</v>
      </c>
      <c r="I17" s="10">
        <v>74</v>
      </c>
      <c r="J17" s="41">
        <f>SUM(K17:L17)</f>
        <v>5686</v>
      </c>
      <c r="K17" s="33">
        <v>2628</v>
      </c>
      <c r="L17" s="33">
        <v>3058</v>
      </c>
      <c r="M17" s="16">
        <f>F48+J12+J18+J24+J30+J36+J42+J48</f>
        <v>130603</v>
      </c>
    </row>
    <row r="18" spans="1:15" s="19" customFormat="1" ht="15.95" customHeight="1">
      <c r="A18" s="24" t="s">
        <v>9</v>
      </c>
      <c r="B18" s="25">
        <f>SUM(B19:B23)</f>
        <v>30983</v>
      </c>
      <c r="C18" s="25">
        <f>SUM(C19:C23)</f>
        <v>15851</v>
      </c>
      <c r="D18" s="25">
        <f>SUM(D19:D23)</f>
        <v>15132</v>
      </c>
      <c r="E18" s="24" t="s">
        <v>10</v>
      </c>
      <c r="F18" s="25">
        <f>SUM(F19:F23)</f>
        <v>63834</v>
      </c>
      <c r="G18" s="25">
        <f>SUM(G19:G23)</f>
        <v>33358</v>
      </c>
      <c r="H18" s="25">
        <f>SUM(H19:H23)</f>
        <v>30476</v>
      </c>
      <c r="I18" s="26" t="s">
        <v>11</v>
      </c>
      <c r="J18" s="40">
        <f>SUM(J19:J23)</f>
        <v>28220</v>
      </c>
      <c r="K18" s="25">
        <f>SUM(K19:K23)</f>
        <v>12504</v>
      </c>
      <c r="L18" s="25">
        <f>SUM(L19:L23)</f>
        <v>15716</v>
      </c>
    </row>
    <row r="19" spans="1:15" ht="15.95" customHeight="1">
      <c r="A19" s="10">
        <v>5</v>
      </c>
      <c r="B19" s="2">
        <f>SUM(C19:D19)</f>
        <v>6355</v>
      </c>
      <c r="C19" s="34">
        <v>3228</v>
      </c>
      <c r="D19" s="34">
        <v>3127</v>
      </c>
      <c r="E19" s="10">
        <v>40</v>
      </c>
      <c r="F19" s="2">
        <f>SUM(G19:H19)</f>
        <v>12902</v>
      </c>
      <c r="G19" s="33">
        <v>6656</v>
      </c>
      <c r="H19" s="33">
        <v>6246</v>
      </c>
      <c r="I19" s="10">
        <v>75</v>
      </c>
      <c r="J19" s="41">
        <f>SUM(K19:L19)</f>
        <v>6370</v>
      </c>
      <c r="K19" s="33">
        <v>2808</v>
      </c>
      <c r="L19" s="33">
        <v>3562</v>
      </c>
      <c r="N19" s="15"/>
    </row>
    <row r="20" spans="1:15" ht="15.95" customHeight="1">
      <c r="A20" s="10">
        <v>6</v>
      </c>
      <c r="B20" s="2">
        <f>SUM(C20:D20)</f>
        <v>6180</v>
      </c>
      <c r="C20" s="34">
        <v>3272</v>
      </c>
      <c r="D20" s="34">
        <v>2908</v>
      </c>
      <c r="E20" s="10">
        <v>41</v>
      </c>
      <c r="F20" s="2">
        <f>SUM(G20:H20)</f>
        <v>13081</v>
      </c>
      <c r="G20" s="33">
        <v>6806</v>
      </c>
      <c r="H20" s="33">
        <v>6275</v>
      </c>
      <c r="I20" s="10">
        <v>76</v>
      </c>
      <c r="J20" s="41">
        <f>SUM(K20:L20)</f>
        <v>6043</v>
      </c>
      <c r="K20" s="33">
        <v>2791</v>
      </c>
      <c r="L20" s="33">
        <v>3252</v>
      </c>
    </row>
    <row r="21" spans="1:15" ht="15.95" customHeight="1">
      <c r="A21" s="10">
        <v>7</v>
      </c>
      <c r="B21" s="2">
        <f>SUM(C21:D21)</f>
        <v>5972</v>
      </c>
      <c r="C21" s="34">
        <v>3065</v>
      </c>
      <c r="D21" s="34">
        <v>2907</v>
      </c>
      <c r="E21" s="10">
        <v>42</v>
      </c>
      <c r="F21" s="2">
        <f>SUM(G21:H21)</f>
        <v>12791</v>
      </c>
      <c r="G21" s="33">
        <v>6740</v>
      </c>
      <c r="H21" s="33">
        <v>6051</v>
      </c>
      <c r="I21" s="10">
        <v>77</v>
      </c>
      <c r="J21" s="41">
        <f>SUM(K21:L21)</f>
        <v>6084</v>
      </c>
      <c r="K21" s="33">
        <v>2648</v>
      </c>
      <c r="L21" s="33">
        <v>3436</v>
      </c>
      <c r="O21" s="1" t="s">
        <v>34</v>
      </c>
    </row>
    <row r="22" spans="1:15" ht="15.95" customHeight="1">
      <c r="A22" s="10">
        <v>8</v>
      </c>
      <c r="B22" s="2">
        <f>SUM(C22:D22)</f>
        <v>6143</v>
      </c>
      <c r="C22" s="34">
        <v>3100</v>
      </c>
      <c r="D22" s="34">
        <v>3043</v>
      </c>
      <c r="E22" s="10">
        <v>43</v>
      </c>
      <c r="F22" s="2">
        <f>SUM(G22:H22)</f>
        <v>12455</v>
      </c>
      <c r="G22" s="33">
        <v>6544</v>
      </c>
      <c r="H22" s="33">
        <v>5911</v>
      </c>
      <c r="I22" s="10">
        <v>78</v>
      </c>
      <c r="J22" s="41">
        <f>SUM(K22:L22)</f>
        <v>5113</v>
      </c>
      <c r="K22" s="33">
        <v>2259</v>
      </c>
      <c r="L22" s="33">
        <v>2854</v>
      </c>
    </row>
    <row r="23" spans="1:15" ht="15.95" customHeight="1">
      <c r="A23" s="10">
        <v>9</v>
      </c>
      <c r="B23" s="2">
        <f>SUM(C23:D23)</f>
        <v>6333</v>
      </c>
      <c r="C23" s="34">
        <v>3186</v>
      </c>
      <c r="D23" s="34">
        <v>3147</v>
      </c>
      <c r="E23" s="10">
        <v>44</v>
      </c>
      <c r="F23" s="2">
        <f>SUM(G23:H23)</f>
        <v>12605</v>
      </c>
      <c r="G23" s="33">
        <v>6612</v>
      </c>
      <c r="H23" s="33">
        <v>5993</v>
      </c>
      <c r="I23" s="10">
        <v>79</v>
      </c>
      <c r="J23" s="41">
        <f>SUM(K23:L23)</f>
        <v>4610</v>
      </c>
      <c r="K23" s="33">
        <v>1998</v>
      </c>
      <c r="L23" s="33">
        <v>2612</v>
      </c>
    </row>
    <row r="24" spans="1:15" s="19" customFormat="1" ht="15.95" customHeight="1">
      <c r="A24" s="24" t="s">
        <v>12</v>
      </c>
      <c r="B24" s="25">
        <f>SUM(B25:B29)</f>
        <v>32616</v>
      </c>
      <c r="C24" s="25">
        <f>SUM(C25:C29)</f>
        <v>16510</v>
      </c>
      <c r="D24" s="25">
        <f>SUM(D25:D29)</f>
        <v>16106</v>
      </c>
      <c r="E24" s="26" t="s">
        <v>13</v>
      </c>
      <c r="F24" s="25">
        <f>SUM(F25:F29)</f>
        <v>52550</v>
      </c>
      <c r="G24" s="25">
        <f>SUM(G25:G29)</f>
        <v>28085</v>
      </c>
      <c r="H24" s="25">
        <f>SUM(H25:H29)</f>
        <v>24465</v>
      </c>
      <c r="I24" s="26" t="s">
        <v>14</v>
      </c>
      <c r="J24" s="40">
        <f>SUM(J25:J29)</f>
        <v>16794</v>
      </c>
      <c r="K24" s="25">
        <f>SUM(K25:K29)</f>
        <v>6794</v>
      </c>
      <c r="L24" s="25">
        <f>SUM(L25:L29)</f>
        <v>10000</v>
      </c>
    </row>
    <row r="25" spans="1:15" ht="15.95" customHeight="1">
      <c r="A25" s="10">
        <v>10</v>
      </c>
      <c r="B25" s="2">
        <f>SUM(C25:D25)</f>
        <v>6511</v>
      </c>
      <c r="C25" s="35">
        <v>3293</v>
      </c>
      <c r="D25" s="35">
        <v>3218</v>
      </c>
      <c r="E25" s="10">
        <v>45</v>
      </c>
      <c r="F25" s="2">
        <f>SUM(G25:H25)</f>
        <v>12144</v>
      </c>
      <c r="G25" s="33">
        <v>6373</v>
      </c>
      <c r="H25" s="33">
        <v>5771</v>
      </c>
      <c r="I25" s="10">
        <v>80</v>
      </c>
      <c r="J25" s="41">
        <f>SUM(K25:L25)</f>
        <v>4496</v>
      </c>
      <c r="K25" s="33">
        <v>1913</v>
      </c>
      <c r="L25" s="33">
        <v>2583</v>
      </c>
    </row>
    <row r="26" spans="1:15" ht="15.95" customHeight="1">
      <c r="A26" s="10">
        <v>11</v>
      </c>
      <c r="B26" s="2">
        <f>SUM(C26:D26)</f>
        <v>6491</v>
      </c>
      <c r="C26" s="35">
        <v>3346</v>
      </c>
      <c r="D26" s="35">
        <v>3145</v>
      </c>
      <c r="E26" s="10">
        <v>46</v>
      </c>
      <c r="F26" s="2">
        <f>SUM(G26:H26)</f>
        <v>9970</v>
      </c>
      <c r="G26" s="33">
        <v>5302</v>
      </c>
      <c r="H26" s="33">
        <v>4668</v>
      </c>
      <c r="I26" s="10">
        <v>81</v>
      </c>
      <c r="J26" s="41">
        <f>SUM(K26:L26)</f>
        <v>3691</v>
      </c>
      <c r="K26" s="33">
        <v>1549</v>
      </c>
      <c r="L26" s="33">
        <v>2142</v>
      </c>
    </row>
    <row r="27" spans="1:15" ht="15.95" customHeight="1">
      <c r="A27" s="10">
        <v>12</v>
      </c>
      <c r="B27" s="2">
        <f>SUM(C27:D27)</f>
        <v>6593</v>
      </c>
      <c r="C27" s="35">
        <v>3294</v>
      </c>
      <c r="D27" s="35">
        <v>3299</v>
      </c>
      <c r="E27" s="10">
        <v>47</v>
      </c>
      <c r="F27" s="2">
        <f>SUM(G27:H27)</f>
        <v>10534</v>
      </c>
      <c r="G27" s="33">
        <v>5727</v>
      </c>
      <c r="H27" s="33">
        <v>4807</v>
      </c>
      <c r="I27" s="10">
        <v>82</v>
      </c>
      <c r="J27" s="41">
        <f>SUM(K27:L27)</f>
        <v>3242</v>
      </c>
      <c r="K27" s="33">
        <v>1299</v>
      </c>
      <c r="L27" s="33">
        <v>1943</v>
      </c>
    </row>
    <row r="28" spans="1:15" ht="15.95" customHeight="1">
      <c r="A28" s="10">
        <v>13</v>
      </c>
      <c r="B28" s="2">
        <f>SUM(C28:D28)</f>
        <v>6549</v>
      </c>
      <c r="C28" s="35">
        <v>3272</v>
      </c>
      <c r="D28" s="35">
        <v>3277</v>
      </c>
      <c r="E28" s="10">
        <v>48</v>
      </c>
      <c r="F28" s="2">
        <f>SUM(G28:H28)</f>
        <v>10380</v>
      </c>
      <c r="G28" s="33">
        <v>5600</v>
      </c>
      <c r="H28" s="33">
        <v>4780</v>
      </c>
      <c r="I28" s="10">
        <v>83</v>
      </c>
      <c r="J28" s="41">
        <f>SUM(K28:L28)</f>
        <v>2816</v>
      </c>
      <c r="K28" s="33">
        <v>1076</v>
      </c>
      <c r="L28" s="33">
        <v>1740</v>
      </c>
    </row>
    <row r="29" spans="1:15" ht="15.95" customHeight="1">
      <c r="A29" s="10">
        <v>14</v>
      </c>
      <c r="B29" s="2">
        <f>SUM(C29:D29)</f>
        <v>6472</v>
      </c>
      <c r="C29" s="35">
        <v>3305</v>
      </c>
      <c r="D29" s="35">
        <v>3167</v>
      </c>
      <c r="E29" s="10">
        <v>49</v>
      </c>
      <c r="F29" s="2">
        <f>SUM(G29:H29)</f>
        <v>9522</v>
      </c>
      <c r="G29" s="33">
        <v>5083</v>
      </c>
      <c r="H29" s="33">
        <v>4439</v>
      </c>
      <c r="I29" s="10">
        <v>84</v>
      </c>
      <c r="J29" s="41">
        <f>SUM(K29:L29)</f>
        <v>2549</v>
      </c>
      <c r="K29" s="33">
        <v>957</v>
      </c>
      <c r="L29" s="33">
        <v>1592</v>
      </c>
    </row>
    <row r="30" spans="1:15" s="19" customFormat="1" ht="15.95" customHeight="1">
      <c r="A30" s="24" t="s">
        <v>15</v>
      </c>
      <c r="B30" s="25">
        <f>SUM(B31:B35)</f>
        <v>32304</v>
      </c>
      <c r="C30" s="25">
        <f>SUM(C31:C35)</f>
        <v>16476</v>
      </c>
      <c r="D30" s="25">
        <f>SUM(D31:D35)</f>
        <v>15828</v>
      </c>
      <c r="E30" s="24" t="s">
        <v>16</v>
      </c>
      <c r="F30" s="25">
        <f>SUM(F31:F35)</f>
        <v>39513</v>
      </c>
      <c r="G30" s="25">
        <f>SUM(G31:G35)</f>
        <v>21367</v>
      </c>
      <c r="H30" s="25">
        <f>SUM(H31:H35)</f>
        <v>18146</v>
      </c>
      <c r="I30" s="26" t="s">
        <v>17</v>
      </c>
      <c r="J30" s="40">
        <f>SUM(J31:J35)</f>
        <v>8474</v>
      </c>
      <c r="K30" s="25">
        <f>SUM(K31:K35)</f>
        <v>2880</v>
      </c>
      <c r="L30" s="25">
        <f>SUM(L31:L35)</f>
        <v>5594</v>
      </c>
    </row>
    <row r="31" spans="1:15" ht="15.95" customHeight="1">
      <c r="A31" s="10">
        <v>15</v>
      </c>
      <c r="B31" s="2">
        <f>SUM(C31:D31)</f>
        <v>6534</v>
      </c>
      <c r="C31" s="36">
        <v>3328</v>
      </c>
      <c r="D31" s="36">
        <v>3206</v>
      </c>
      <c r="E31" s="10">
        <v>50</v>
      </c>
      <c r="F31" s="2">
        <f>SUM(G31:H31)</f>
        <v>8974</v>
      </c>
      <c r="G31" s="33">
        <v>4828</v>
      </c>
      <c r="H31" s="33">
        <v>4146</v>
      </c>
      <c r="I31" s="10">
        <v>85</v>
      </c>
      <c r="J31" s="41">
        <f>SUM(K31:L31)</f>
        <v>2195</v>
      </c>
      <c r="K31" s="33">
        <v>796</v>
      </c>
      <c r="L31" s="33">
        <v>1399</v>
      </c>
    </row>
    <row r="32" spans="1:15" ht="15.95" customHeight="1">
      <c r="A32" s="10">
        <v>16</v>
      </c>
      <c r="B32" s="2">
        <f>SUM(C32:D32)</f>
        <v>6359</v>
      </c>
      <c r="C32" s="36">
        <v>3241</v>
      </c>
      <c r="D32" s="36">
        <v>3118</v>
      </c>
      <c r="E32" s="10">
        <v>51</v>
      </c>
      <c r="F32" s="2">
        <f>SUM(G32:H32)</f>
        <v>8269</v>
      </c>
      <c r="G32" s="33">
        <v>4477</v>
      </c>
      <c r="H32" s="33">
        <v>3792</v>
      </c>
      <c r="I32" s="10">
        <v>86</v>
      </c>
      <c r="J32" s="41">
        <f>SUM(K32:L32)</f>
        <v>2040</v>
      </c>
      <c r="K32" s="33">
        <v>746</v>
      </c>
      <c r="L32" s="33">
        <v>1294</v>
      </c>
    </row>
    <row r="33" spans="1:13" ht="15.95" customHeight="1">
      <c r="A33" s="10">
        <v>17</v>
      </c>
      <c r="B33" s="2">
        <f>SUM(C33:D33)</f>
        <v>6285</v>
      </c>
      <c r="C33" s="36">
        <v>3137</v>
      </c>
      <c r="D33" s="36">
        <v>3148</v>
      </c>
      <c r="E33" s="10">
        <v>52</v>
      </c>
      <c r="F33" s="2">
        <f>SUM(G33:H33)</f>
        <v>7709</v>
      </c>
      <c r="G33" s="33">
        <v>4198</v>
      </c>
      <c r="H33" s="33">
        <v>3511</v>
      </c>
      <c r="I33" s="10">
        <v>87</v>
      </c>
      <c r="J33" s="41">
        <f>SUM(K33:L33)</f>
        <v>1752</v>
      </c>
      <c r="K33" s="33">
        <v>586</v>
      </c>
      <c r="L33" s="33">
        <v>1166</v>
      </c>
    </row>
    <row r="34" spans="1:13" ht="15.95" customHeight="1">
      <c r="A34" s="10">
        <v>18</v>
      </c>
      <c r="B34" s="2">
        <f>SUM(C34:D34)</f>
        <v>6580</v>
      </c>
      <c r="C34" s="36">
        <v>3384</v>
      </c>
      <c r="D34" s="36">
        <v>3196</v>
      </c>
      <c r="E34" s="10">
        <v>53</v>
      </c>
      <c r="F34" s="2">
        <f>SUM(G34:H34)</f>
        <v>7347</v>
      </c>
      <c r="G34" s="33">
        <v>3967</v>
      </c>
      <c r="H34" s="33">
        <v>3380</v>
      </c>
      <c r="I34" s="10">
        <v>88</v>
      </c>
      <c r="J34" s="41">
        <f>SUM(K34:L34)</f>
        <v>1373</v>
      </c>
      <c r="K34" s="33">
        <v>430</v>
      </c>
      <c r="L34" s="33">
        <v>943</v>
      </c>
    </row>
    <row r="35" spans="1:13" ht="15.95" customHeight="1">
      <c r="A35" s="10">
        <v>19</v>
      </c>
      <c r="B35" s="2">
        <f>SUM(C35:D35)</f>
        <v>6546</v>
      </c>
      <c r="C35" s="36">
        <v>3386</v>
      </c>
      <c r="D35" s="36">
        <v>3160</v>
      </c>
      <c r="E35" s="10">
        <v>54</v>
      </c>
      <c r="F35" s="2">
        <f>SUM(G35:H35)</f>
        <v>7214</v>
      </c>
      <c r="G35" s="33">
        <v>3897</v>
      </c>
      <c r="H35" s="33">
        <v>3317</v>
      </c>
      <c r="I35" s="10">
        <v>89</v>
      </c>
      <c r="J35" s="41">
        <f>SUM(K35:L35)</f>
        <v>1114</v>
      </c>
      <c r="K35" s="33">
        <v>322</v>
      </c>
      <c r="L35" s="33">
        <v>792</v>
      </c>
    </row>
    <row r="36" spans="1:13" s="19" customFormat="1" ht="15.95" customHeight="1">
      <c r="A36" s="24" t="s">
        <v>18</v>
      </c>
      <c r="B36" s="25">
        <f>SUM(B37:B41)</f>
        <v>36240</v>
      </c>
      <c r="C36" s="25">
        <f>SUM(C37:C41)</f>
        <v>18674</v>
      </c>
      <c r="D36" s="25">
        <f>SUM(D37:D41)</f>
        <v>17566</v>
      </c>
      <c r="E36" s="24" t="s">
        <v>19</v>
      </c>
      <c r="F36" s="25">
        <f>SUM(F37:F41)</f>
        <v>33110</v>
      </c>
      <c r="G36" s="25">
        <f>SUM(G37:G41)</f>
        <v>17535</v>
      </c>
      <c r="H36" s="25">
        <f>SUM(H37:H41)</f>
        <v>15575</v>
      </c>
      <c r="I36" s="26" t="s">
        <v>20</v>
      </c>
      <c r="J36" s="40">
        <f>SUM(J37:J41)</f>
        <v>3324</v>
      </c>
      <c r="K36" s="25">
        <f>SUM(K37:K41)</f>
        <v>792</v>
      </c>
      <c r="L36" s="25">
        <f>SUM(L37:L41)</f>
        <v>2532</v>
      </c>
    </row>
    <row r="37" spans="1:13" ht="15.95" customHeight="1">
      <c r="A37" s="10">
        <v>20</v>
      </c>
      <c r="B37" s="2">
        <f>SUM(C37:D37)</f>
        <v>6630</v>
      </c>
      <c r="C37" s="37">
        <v>3428</v>
      </c>
      <c r="D37" s="37">
        <v>3202</v>
      </c>
      <c r="E37" s="10">
        <v>55</v>
      </c>
      <c r="F37" s="2">
        <f>SUM(G37:H37)</f>
        <v>6641</v>
      </c>
      <c r="G37" s="33">
        <v>3478</v>
      </c>
      <c r="H37" s="33">
        <v>3163</v>
      </c>
      <c r="I37" s="10">
        <v>90</v>
      </c>
      <c r="J37" s="41">
        <f>SUM(K37:L37)</f>
        <v>1007</v>
      </c>
      <c r="K37" s="33">
        <v>240</v>
      </c>
      <c r="L37" s="33">
        <v>767</v>
      </c>
    </row>
    <row r="38" spans="1:13" ht="15.95" customHeight="1">
      <c r="A38" s="10">
        <v>21</v>
      </c>
      <c r="B38" s="2">
        <f>SUM(C38:D38)</f>
        <v>6678</v>
      </c>
      <c r="C38" s="37">
        <v>3512</v>
      </c>
      <c r="D38" s="37">
        <v>3166</v>
      </c>
      <c r="E38" s="10">
        <v>56</v>
      </c>
      <c r="F38" s="2">
        <f>SUM(G38:H38)</f>
        <v>6423</v>
      </c>
      <c r="G38" s="33">
        <v>3426</v>
      </c>
      <c r="H38" s="33">
        <v>2997</v>
      </c>
      <c r="I38" s="10">
        <v>91</v>
      </c>
      <c r="J38" s="41">
        <f>SUM(K38:L38)</f>
        <v>806</v>
      </c>
      <c r="K38" s="33">
        <v>214</v>
      </c>
      <c r="L38" s="33">
        <v>592</v>
      </c>
    </row>
    <row r="39" spans="1:13" ht="15.95" customHeight="1">
      <c r="A39" s="10">
        <v>22</v>
      </c>
      <c r="B39" s="2">
        <f>SUM(C39:D39)</f>
        <v>7161</v>
      </c>
      <c r="C39" s="37">
        <v>3578</v>
      </c>
      <c r="D39" s="37">
        <v>3583</v>
      </c>
      <c r="E39" s="10">
        <v>57</v>
      </c>
      <c r="F39" s="2">
        <f>SUM(G39:H39)</f>
        <v>6579</v>
      </c>
      <c r="G39" s="33">
        <v>3457</v>
      </c>
      <c r="H39" s="33">
        <v>3122</v>
      </c>
      <c r="I39" s="10">
        <v>92</v>
      </c>
      <c r="J39" s="41">
        <f>SUM(K39:L39)</f>
        <v>692</v>
      </c>
      <c r="K39" s="33">
        <v>165</v>
      </c>
      <c r="L39" s="33">
        <v>527</v>
      </c>
    </row>
    <row r="40" spans="1:13" ht="15.95" customHeight="1">
      <c r="A40" s="10">
        <v>23</v>
      </c>
      <c r="B40" s="2">
        <f>SUM(C40:D40)</f>
        <v>7631</v>
      </c>
      <c r="C40" s="37">
        <v>3869</v>
      </c>
      <c r="D40" s="37">
        <v>3762</v>
      </c>
      <c r="E40" s="10">
        <v>58</v>
      </c>
      <c r="F40" s="2">
        <f>SUM(G40:H40)</f>
        <v>6655</v>
      </c>
      <c r="G40" s="33">
        <v>3564</v>
      </c>
      <c r="H40" s="33">
        <v>3091</v>
      </c>
      <c r="I40" s="10">
        <v>93</v>
      </c>
      <c r="J40" s="41">
        <f>SUM(K40:L40)</f>
        <v>503</v>
      </c>
      <c r="K40" s="33">
        <v>108</v>
      </c>
      <c r="L40" s="33">
        <v>395</v>
      </c>
    </row>
    <row r="41" spans="1:13" ht="15.95" customHeight="1">
      <c r="A41" s="10">
        <v>24</v>
      </c>
      <c r="B41" s="2">
        <f>SUM(C41:D41)</f>
        <v>8140</v>
      </c>
      <c r="C41" s="37">
        <v>4287</v>
      </c>
      <c r="D41" s="37">
        <v>3853</v>
      </c>
      <c r="E41" s="10">
        <v>59</v>
      </c>
      <c r="F41" s="2">
        <f>SUM(G41:H41)</f>
        <v>6812</v>
      </c>
      <c r="G41" s="33">
        <v>3610</v>
      </c>
      <c r="H41" s="33">
        <v>3202</v>
      </c>
      <c r="I41" s="10">
        <v>94</v>
      </c>
      <c r="J41" s="41">
        <f>SUM(K41:L41)</f>
        <v>316</v>
      </c>
      <c r="K41" s="33">
        <v>65</v>
      </c>
      <c r="L41" s="33">
        <v>251</v>
      </c>
    </row>
    <row r="42" spans="1:13" s="19" customFormat="1" ht="15.95" customHeight="1">
      <c r="A42" s="24" t="s">
        <v>21</v>
      </c>
      <c r="B42" s="27">
        <f>SUM(B43:B47)</f>
        <v>44033</v>
      </c>
      <c r="C42" s="27">
        <f>SUM(C43:C47)</f>
        <v>22931</v>
      </c>
      <c r="D42" s="27">
        <f>SUM(D43:D47)</f>
        <v>21102</v>
      </c>
      <c r="E42" s="24" t="s">
        <v>22</v>
      </c>
      <c r="F42" s="27">
        <f>SUM(F43:F47)</f>
        <v>41278</v>
      </c>
      <c r="G42" s="27">
        <f>SUM(G43:G47)</f>
        <v>21331</v>
      </c>
      <c r="H42" s="27">
        <f>SUM(H43:H47)</f>
        <v>19947</v>
      </c>
      <c r="I42" s="24" t="s">
        <v>23</v>
      </c>
      <c r="J42" s="42">
        <f>SUM(J43:J47)</f>
        <v>914</v>
      </c>
      <c r="K42" s="27">
        <f>SUM(K43:K47)</f>
        <v>156</v>
      </c>
      <c r="L42" s="27">
        <f>SUM(L43:L47)</f>
        <v>758</v>
      </c>
      <c r="M42" s="23"/>
    </row>
    <row r="43" spans="1:13" ht="15.95" customHeight="1">
      <c r="A43" s="10">
        <v>25</v>
      </c>
      <c r="B43" s="2">
        <f>SUM(C43:D43)</f>
        <v>8325</v>
      </c>
      <c r="C43" s="38">
        <v>4351</v>
      </c>
      <c r="D43" s="38">
        <v>3974</v>
      </c>
      <c r="E43" s="10">
        <v>60</v>
      </c>
      <c r="F43" s="2">
        <f>SUM(G43:H43)</f>
        <v>7121</v>
      </c>
      <c r="G43" s="33">
        <v>3712</v>
      </c>
      <c r="H43" s="33">
        <v>3409</v>
      </c>
      <c r="I43" s="10">
        <v>95</v>
      </c>
      <c r="J43" s="41">
        <f>SUM(K43:L43)</f>
        <v>325</v>
      </c>
      <c r="K43" s="33">
        <v>59</v>
      </c>
      <c r="L43" s="33">
        <v>266</v>
      </c>
      <c r="M43" s="15"/>
    </row>
    <row r="44" spans="1:13" ht="15.95" customHeight="1">
      <c r="A44" s="10">
        <v>26</v>
      </c>
      <c r="B44" s="2">
        <f>SUM(C44:D44)</f>
        <v>8321</v>
      </c>
      <c r="C44" s="38">
        <v>4337</v>
      </c>
      <c r="D44" s="38">
        <v>3984</v>
      </c>
      <c r="E44" s="10">
        <v>61</v>
      </c>
      <c r="F44" s="2">
        <f>SUM(G44:H44)</f>
        <v>7486</v>
      </c>
      <c r="G44" s="33">
        <v>4009</v>
      </c>
      <c r="H44" s="33">
        <v>3477</v>
      </c>
      <c r="I44" s="10">
        <v>96</v>
      </c>
      <c r="J44" s="41">
        <f>SUM(K44:L44)</f>
        <v>217</v>
      </c>
      <c r="K44" s="33">
        <v>37</v>
      </c>
      <c r="L44" s="33">
        <v>180</v>
      </c>
    </row>
    <row r="45" spans="1:13" ht="15.95" customHeight="1">
      <c r="A45" s="10">
        <v>27</v>
      </c>
      <c r="B45" s="2">
        <f>SUM(C45:D45)</f>
        <v>8741</v>
      </c>
      <c r="C45" s="38">
        <v>4534</v>
      </c>
      <c r="D45" s="38">
        <v>4207</v>
      </c>
      <c r="E45" s="10">
        <v>62</v>
      </c>
      <c r="F45" s="2">
        <f>SUM(G45:H45)</f>
        <v>8272</v>
      </c>
      <c r="G45" s="33">
        <v>4248</v>
      </c>
      <c r="H45" s="33">
        <v>4024</v>
      </c>
      <c r="I45" s="10">
        <v>97</v>
      </c>
      <c r="J45" s="41">
        <f>SUM(K45:L45)</f>
        <v>179</v>
      </c>
      <c r="K45" s="33">
        <v>33</v>
      </c>
      <c r="L45" s="33">
        <v>146</v>
      </c>
    </row>
    <row r="46" spans="1:13" customFormat="1" ht="15.95" customHeight="1">
      <c r="A46" s="10">
        <v>28</v>
      </c>
      <c r="B46" s="2">
        <f>SUM(C46:D46)</f>
        <v>9232</v>
      </c>
      <c r="C46" s="38">
        <v>4802</v>
      </c>
      <c r="D46" s="38">
        <v>4430</v>
      </c>
      <c r="E46" s="10">
        <v>63</v>
      </c>
      <c r="F46" s="2">
        <f>SUM(G46:H46)</f>
        <v>9177</v>
      </c>
      <c r="G46" s="33">
        <v>4703</v>
      </c>
      <c r="H46" s="33">
        <v>4474</v>
      </c>
      <c r="I46" s="10">
        <v>98</v>
      </c>
      <c r="J46" s="41">
        <f>SUM(K46:L46)</f>
        <v>127</v>
      </c>
      <c r="K46" s="33">
        <v>19</v>
      </c>
      <c r="L46" s="33">
        <v>108</v>
      </c>
    </row>
    <row r="47" spans="1:13" ht="15.95" customHeight="1">
      <c r="A47" s="10">
        <v>29</v>
      </c>
      <c r="B47" s="2">
        <f>SUM(C47:D47)</f>
        <v>9414</v>
      </c>
      <c r="C47" s="38">
        <v>4907</v>
      </c>
      <c r="D47" s="38">
        <v>4507</v>
      </c>
      <c r="E47" s="10">
        <v>64</v>
      </c>
      <c r="F47" s="2">
        <f>SUM(G47:H47)</f>
        <v>9222</v>
      </c>
      <c r="G47" s="33">
        <v>4659</v>
      </c>
      <c r="H47" s="33">
        <v>4563</v>
      </c>
      <c r="I47" s="10">
        <v>99</v>
      </c>
      <c r="J47" s="41">
        <f>SUM(K47:L47)</f>
        <v>66</v>
      </c>
      <c r="K47" s="33">
        <v>8</v>
      </c>
      <c r="L47" s="33">
        <v>58</v>
      </c>
    </row>
    <row r="48" spans="1:13" s="19" customFormat="1" ht="15.75" customHeight="1">
      <c r="A48" s="24" t="s">
        <v>33</v>
      </c>
      <c r="B48" s="27">
        <f>SUM(B49:B53)</f>
        <v>49013</v>
      </c>
      <c r="C48" s="27">
        <f>SUM(C49:C53)</f>
        <v>25268</v>
      </c>
      <c r="D48" s="27">
        <f>SUM(D49:D53)</f>
        <v>23745</v>
      </c>
      <c r="E48" s="24" t="s">
        <v>24</v>
      </c>
      <c r="F48" s="27">
        <f>SUM(F49:F53)</f>
        <v>37881</v>
      </c>
      <c r="G48" s="27">
        <f>SUM(G49:G53)</f>
        <v>18612</v>
      </c>
      <c r="H48" s="27">
        <f>SUM(H49:H53)</f>
        <v>19269</v>
      </c>
      <c r="I48" s="24" t="s">
        <v>25</v>
      </c>
      <c r="J48" s="42">
        <f>SUM(J49:J52)</f>
        <v>140</v>
      </c>
      <c r="K48" s="27">
        <f>SUM(K49:K52)</f>
        <v>15</v>
      </c>
      <c r="L48" s="27">
        <f>SUM(L49:L52)</f>
        <v>125</v>
      </c>
    </row>
    <row r="49" spans="1:12" ht="15.75" customHeight="1">
      <c r="A49" s="10">
        <v>30</v>
      </c>
      <c r="B49" s="2">
        <f>SUM(C49:D49)</f>
        <v>9544</v>
      </c>
      <c r="C49" s="39">
        <v>4891</v>
      </c>
      <c r="D49" s="39">
        <v>4653</v>
      </c>
      <c r="E49" s="10">
        <v>65</v>
      </c>
      <c r="F49" s="2">
        <f>SUM(G49:H49)</f>
        <v>9939</v>
      </c>
      <c r="G49" s="33">
        <v>4999</v>
      </c>
      <c r="H49" s="33">
        <v>4940</v>
      </c>
      <c r="I49" s="10">
        <v>100</v>
      </c>
      <c r="J49" s="43">
        <f>SUM(K49:L49)</f>
        <v>54</v>
      </c>
      <c r="K49" s="33">
        <v>8</v>
      </c>
      <c r="L49" s="33">
        <v>46</v>
      </c>
    </row>
    <row r="50" spans="1:12" ht="15.75" customHeight="1">
      <c r="A50" s="10">
        <v>31</v>
      </c>
      <c r="B50" s="2">
        <f>SUM(C50:D50)</f>
        <v>9579</v>
      </c>
      <c r="C50" s="39">
        <v>4975</v>
      </c>
      <c r="D50" s="39">
        <v>4604</v>
      </c>
      <c r="E50" s="10">
        <v>66</v>
      </c>
      <c r="F50" s="2">
        <f>SUM(G50:H50)</f>
        <v>7617</v>
      </c>
      <c r="G50" s="33">
        <v>3697</v>
      </c>
      <c r="H50" s="33">
        <v>3920</v>
      </c>
      <c r="I50" s="10">
        <v>101</v>
      </c>
      <c r="J50" s="43">
        <f>SUM(K50:L50)</f>
        <v>31</v>
      </c>
      <c r="K50" s="33">
        <v>3</v>
      </c>
      <c r="L50" s="33">
        <v>28</v>
      </c>
    </row>
    <row r="51" spans="1:12" ht="15.95" customHeight="1">
      <c r="A51" s="10">
        <v>32</v>
      </c>
      <c r="B51" s="2">
        <f>SUM(C51:D51)</f>
        <v>9575</v>
      </c>
      <c r="C51" s="39">
        <v>5016</v>
      </c>
      <c r="D51" s="39">
        <v>4559</v>
      </c>
      <c r="E51" s="10">
        <v>67</v>
      </c>
      <c r="F51" s="2">
        <f>SUM(G51:H51)</f>
        <v>5498</v>
      </c>
      <c r="G51" s="33">
        <v>2744</v>
      </c>
      <c r="H51" s="33">
        <v>2754</v>
      </c>
      <c r="I51" s="10">
        <v>102</v>
      </c>
      <c r="J51" s="43">
        <f>SUM(K51:L51)</f>
        <v>21</v>
      </c>
      <c r="K51" s="33">
        <v>2</v>
      </c>
      <c r="L51" s="33">
        <v>19</v>
      </c>
    </row>
    <row r="52" spans="1:12" ht="15.95" customHeight="1">
      <c r="A52" s="10">
        <v>33</v>
      </c>
      <c r="B52" s="2">
        <f>SUM(C52:D52)</f>
        <v>9889</v>
      </c>
      <c r="C52" s="39">
        <v>5050</v>
      </c>
      <c r="D52" s="39">
        <v>4839</v>
      </c>
      <c r="E52" s="10">
        <v>68</v>
      </c>
      <c r="F52" s="2">
        <f>SUM(G52:H52)</f>
        <v>6812</v>
      </c>
      <c r="G52" s="33">
        <v>3318</v>
      </c>
      <c r="H52" s="33">
        <v>3494</v>
      </c>
      <c r="I52" s="10" t="s">
        <v>26</v>
      </c>
      <c r="J52" s="43">
        <f>SUM(K52:L52)</f>
        <v>34</v>
      </c>
      <c r="K52" s="33">
        <v>2</v>
      </c>
      <c r="L52" s="33">
        <v>32</v>
      </c>
    </row>
    <row r="53" spans="1:12" ht="15.95" customHeight="1">
      <c r="A53" s="10">
        <v>34</v>
      </c>
      <c r="B53" s="2">
        <f>SUM(C53:D53)</f>
        <v>10426</v>
      </c>
      <c r="C53" s="39">
        <v>5336</v>
      </c>
      <c r="D53" s="39">
        <v>5090</v>
      </c>
      <c r="E53" s="10">
        <v>69</v>
      </c>
      <c r="F53" s="2">
        <f>SUM(G53:H53)</f>
        <v>8015</v>
      </c>
      <c r="G53" s="33">
        <v>3854</v>
      </c>
      <c r="H53" s="33">
        <v>4161</v>
      </c>
      <c r="I53" s="10" t="s">
        <v>27</v>
      </c>
      <c r="J53" s="43">
        <f>SUM(K53:L53)</f>
        <v>0</v>
      </c>
      <c r="K53" s="44">
        <v>0</v>
      </c>
      <c r="L53" s="44">
        <v>0</v>
      </c>
    </row>
    <row r="54" spans="1:12" ht="15.95" customHeight="1">
      <c r="H54" s="1" t="s">
        <v>28</v>
      </c>
    </row>
    <row r="55" spans="1:12" ht="15.95" customHeight="1"/>
    <row r="56" spans="1:12" ht="15.95" customHeight="1"/>
  </sheetData>
  <sheetProtection password="86CA" sheet="1" objects="1" scenarios="1"/>
  <mergeCells count="1">
    <mergeCell ref="J8:K8"/>
  </mergeCells>
  <phoneticPr fontId="10"/>
  <pageMargins left="0.70866141732283472" right="0.70866141732283472" top="0.47244094488188981" bottom="0.51181102362204722" header="0.47244094488188981" footer="0.51181102362204722"/>
  <pageSetup paperSize="9" scale="82" orientation="portrait" r:id="rId1"/>
  <headerFooter alignWithMargins="0"/>
  <ignoredErrors>
    <ignoredError sqref="B13:B17 B21 B23 B25:B28 B29 B40:B41 B31:B35 B37:B39 B43:B47 B49:B53" formulaRange="1"/>
    <ignoredError sqref="B18:B20 B22 B24 B30 B36 B42 B48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69CD709CD1244CAB77F3C92B7D1571" ma:contentTypeVersion="14" ma:contentTypeDescription="新しいドキュメントを作成します。" ma:contentTypeScope="" ma:versionID="d4e5c2e3e6199d463a272763fc4148fd">
  <xsd:schema xmlns:xsd="http://www.w3.org/2001/XMLSchema" xmlns:p="http://schemas.microsoft.com/office/2006/metadata/properties" xmlns:ns1="23475874-4fe4-4111-b01a-b3a441b01bfb" targetNamespace="http://schemas.microsoft.com/office/2006/metadata/properties" ma:root="true" ma:fieldsID="8ff6cada35e9a6702a89f93eda7dbdd2" ns1:_="">
    <xsd:import namespace="23475874-4fe4-4111-b01a-b3a441b01bfb"/>
    <xsd:element name="properties">
      <xsd:complexType>
        <xsd:sequence>
          <xsd:element name="documentManagement">
            <xsd:complexType>
              <xsd:all>
                <xsd:element ref="ns1:_x62c5__x5f53__x4fc2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475874-4fe4-4111-b01a-b3a441b01bfb" elementFormDefault="qualified">
    <xsd:import namespace="http://schemas.microsoft.com/office/2006/documentManagement/types"/>
    <xsd:element name="_x62c5__x5f53__x4fc2_" ma:index="0" nillable="true" ma:displayName="担当係" ma:default="" ma:internalName="_x62c5__x5f53__x4fc2_" ma:readOnly="false">
      <xsd:simpleType>
        <xsd:restriction base="dms:Text">
          <xsd:maxLength value="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コンテンツ タイプ" ma:readOnly="true"/>
        <xsd:element ref="dc:title" maxOccurs="1" ma:index="2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_x62c5__x5f53__x4fc2_ xmlns="23475874-4fe4-4111-b01a-b3a441b01bfb" xsi:nil="true"/>
  </documentManagement>
</p:properties>
</file>

<file path=customXml/itemProps1.xml><?xml version="1.0" encoding="utf-8"?>
<ds:datastoreItem xmlns:ds="http://schemas.openxmlformats.org/officeDocument/2006/customXml" ds:itemID="{BE852CD8-A403-4D94-97BA-F5077D9360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EB3FC9A-1C20-429B-8AAF-06432730C2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2CF27-3593-4D14-BBF7-D86DB8DA2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75874-4fe4-4111-b01a-b3a441b01bf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6E11861-2D88-496A-B3D7-2C5A18C1C61C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23475874-4fe4-4111-b01a-b3a441b01b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住基</vt:lpstr>
      <vt:lpstr>住基!Print_Area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年齢別H22.01</dc:title>
  <dc:creator>江戸川区役所</dc:creator>
  <cp:lastModifiedBy>全庁ＬＡＮ利用者</cp:lastModifiedBy>
  <cp:lastPrinted>2011-04-03T03:29:39Z</cp:lastPrinted>
  <dcterms:created xsi:type="dcterms:W3CDTF">1996-06-23T15:31:38Z</dcterms:created>
  <dcterms:modified xsi:type="dcterms:W3CDTF">2013-04-03T07:30:09Z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0x010100E769CD709CD1244CAB77F3C92B7D1571</vt:lpwstr>
  </property>
</Properties>
</file>