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70.経営企画部\300.財政課\100.財政担当係\作業文書\Iドライブ\決算統計\決算統計R01年度\20 財政状況資料集\00 常に最新データ\"/>
    </mc:Choice>
  </mc:AlternateContent>
  <bookViews>
    <workbookView xWindow="0" yWindow="0" windowWidth="15360" windowHeight="7635" tabRatio="6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<sst xmlns="http://schemas.openxmlformats.org/spreadsheetml/2006/main" count="1157" uniqueCount="606">
  <si>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</si>
  <si>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</si>
  <si>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</si>
  <si>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</si>
  <si>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</si>
  <si>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</si>
  <si>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</si>
  <si>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</si>
  <si>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</si>
  <si>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</si>
  <si>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</si>
  <si>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</si>
  <si>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</si>
  <si>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</si>
  <si>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</si>
  <si>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</si>
  <si>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</si>
  <si>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</si>
  <si>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</si>
  <si>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</si>
  <si>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</si>
  <si>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</si>
  <si>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</si>
  <si>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</si>
  <si>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</si>
  <si>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</si>
  <si>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</si>
  <si>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</si>
  <si>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</si>
  <si>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</si>
  <si>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</si>
  <si>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</si>
  <si>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</si>
  <si>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</si>
  <si>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</si>
  <si>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</si>
  <si>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</si>
  <si>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</si>
  <si>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</si>
  <si>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</si>
  <si>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</si>
  <si>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</si>
  <si>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</si>
  <si>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</si>
  <si>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</si>
  <si>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</si>
  <si>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</si>
  <si>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</si>
  <si>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</si>
  <si>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</si>
  <si>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</si>
  <si>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</si>
  <si>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</si>
  <si>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</si>
  <si>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</si>
  <si>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</si>
  <si>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</si>
  <si>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</si>
  <si>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</si>
  <si>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</si>
  <si>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</si>
  <si>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</si>
  <si>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</si>
  <si>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</si>
  <si>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</si>
  <si>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</si>
  <si>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</si>
  <si>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</si>
  <si>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</si>
  <si>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</si>
  <si>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</si>
  <si>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</si>
  <si>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</si>
  <si>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</si>
  <si>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</si>
  <si>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</si>
  <si>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</si>
  <si>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</si>
  <si>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</si>
  <si>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</si>
  <si>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</si>
  <si>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</si>
  <si>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</si>
  <si>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</si>
  <si>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</si>
  <si>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</si>
  <si>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</si>
  <si>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</si>
  <si>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</si>
  <si>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</si>
  <si>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</si>
  <si>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</si>
  <si>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</si>
  <si>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</si>
  <si>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</si>
  <si>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</si>
  <si>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</si>
  <si>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</si>
  <si>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</si>
  <si>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</si>
  <si>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</si>
  <si>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</si>
  <si>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</si>
  <si>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</si>
  <si>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</si>
  <si>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</si>
  <si>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</si>
  <si>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</si>
  <si>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</si>
  <si>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</si>
  <si>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</si>
  <si>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</si>
  <si>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</si>
  <si>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</si>
  <si>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</si>
  <si>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</si>
  <si>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</si>
  <si>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</si>
  <si>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</si>
  <si>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</si>
  <si>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</si>
  <si>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</si>
  <si>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</si>
  <si>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</si>
  <si>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</si>
  <si>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</si>
  <si>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</si>
  <si>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</si>
  <si>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</si>
  <si>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</si>
  <si>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</si>
  <si>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</si>
  <si>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</si>
  <si>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</si>
  <si>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</si>
  <si>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</si>
  <si>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</si>
  <si>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</si>
  <si>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</si>
  <si>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</si>
  <si>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</si>
  <si>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</si>
  <si>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</si>
  <si>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</si>
  <si>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</si>
  <si>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</si>
  <si>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</si>
  <si>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</si>
  <si>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</si>
  <si>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</si>
  <si>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</si>
  <si>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</si>
  <si>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</si>
  <si>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</si>
  <si>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</si>
  <si>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</si>
  <si>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</si>
  <si>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</si>
  <si>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</si>
  <si>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</si>
  <si>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</si>
  <si>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</si>
  <si>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</si>
  <si>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</si>
  <si>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</si>
  <si>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</si>
  <si>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</si>
  <si>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</si>
  <si>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</si>
  <si>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</si>
  <si>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</si>
  <si>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</si>
  <si>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</si>
  <si>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</si>
  <si>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</si>
  <si>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</si>
  <si>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</si>
  <si>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</si>
  <si>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</si>
  <si>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</si>
  <si>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</si>
  <si>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</si>
  <si>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</si>
  <si>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</si>
  <si>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</si>
  <si>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</si>
  <si>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</si>
  <si>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</si>
  <si>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</si>
  <si>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</si>
  <si>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</si>
  <si>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</si>
  <si>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</si>
  <si>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</si>
  <si>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</si>
  <si>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</si>
  <si>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</si>
  <si>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</si>
  <si>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</si>
  <si>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</si>
  <si>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</si>
  <si>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</si>
  <si>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</si>
  <si>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</si>
  <si>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</si>
  <si>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</si>
  <si>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</si>
  <si>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</si>
  <si>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</si>
  <si>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</si>
  <si>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</si>
  <si>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</si>
  <si>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</si>
  <si>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</si>
  <si>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</si>
  <si>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</si>
  <si>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</si>
  <si>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東京都江戸川区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</si>
  <si>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</si>
  <si>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</si>
  <si>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</si>
  <si>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</si>
  <si>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</si>
  <si>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</si>
  <si>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</si>
  <si>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</si>
  <si>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</si>
  <si>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</si>
  <si>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</si>
  <si>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</si>
  <si>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</si>
  <si>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</si>
  <si>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</si>
  <si>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</si>
  <si>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</si>
  <si>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</si>
  <si>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</si>
  <si>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</si>
  <si>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</si>
  <si>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</si>
  <si>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</si>
  <si>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</si>
  <si>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</si>
  <si>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</si>
  <si>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</si>
  <si>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</si>
  <si>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</si>
  <si>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</si>
  <si>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</si>
  <si>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</si>
  <si>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</si>
  <si>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</si>
  <si>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</si>
  <si>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</si>
  <si>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</si>
  <si>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</si>
  <si>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</si>
  <si>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</si>
  <si>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</si>
  <si>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</si>
  <si>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</si>
  <si>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</si>
  <si>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</si>
  <si>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</si>
  <si>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</si>
  <si>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</si>
  <si>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</si>
  <si>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</si>
  <si>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</si>
  <si>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</si>
  <si>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</si>
  <si>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</si>
  <si>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</si>
  <si>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</si>
  <si>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</si>
  <si>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</si>
  <si>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</si>
  <si>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</si>
  <si>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</si>
  <si>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</si>
  <si>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</si>
  <si>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</si>
  <si>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</si>
  <si>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</si>
  <si>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</si>
  <si>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</si>
  <si>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</si>
  <si>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</si>
  <si>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</si>
  <si>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</si>
  <si>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</si>
  <si>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</si>
  <si>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</si>
  <si>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</si>
  <si>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</si>
  <si>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</si>
  <si>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</si>
  <si>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</si>
  <si>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</si>
  <si>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</si>
  <si>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</si>
  <si>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</si>
  <si>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</si>
  <si>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</si>
  <si>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</si>
  <si>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</si>
  <si>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</si>
  <si>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</si>
  <si>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</si>
  <si>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</si>
  <si>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</si>
  <si>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</si>
  <si>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</si>
  <si>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</si>
  <si>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</si>
  <si>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</si>
  <si>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</si>
  <si>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</si>
  <si>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</si>
  <si>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</si>
  <si>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</si>
  <si>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</si>
  <si>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</si>
  <si>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</si>
  <si>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</si>
  <si>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</si>
  <si>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</si>
  <si>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</si>
  <si>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</si>
  <si>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</si>
  <si>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</si>
  <si>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</si>
  <si>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</si>
  <si>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</si>
  <si>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</si>
  <si>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</si>
  <si>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</si>
  <si>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</si>
  <si>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</si>
  <si>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</si>
  <si>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</si>
  <si>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</si>
  <si>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</si>
  <si>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</si>
  <si>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</si>
  <si>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</si>
  <si>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</si>
  <si>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</si>
  <si>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</si>
  <si>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</si>
  <si>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</si>
  <si>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</si>
  <si>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</si>
  <si>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</si>
  <si>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</si>
  <si>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</si>
  <si>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</si>
  <si>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</si>
  <si>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</si>
  <si>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</si>
  <si>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</si>
  <si>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</si>
  <si>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</si>
  <si>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</si>
  <si>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</si>
  <si>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</si>
  <si>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</si>
  <si>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</si>
  <si>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</si>
  <si>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</si>
  <si>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</si>
  <si>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東京都江戸川区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</si>
  <si>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</si>
  <si>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</si>
  <si>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</si>
  <si>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</si>
  <si>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</si>
  <si>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</si>
  <si>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</si>
  <si>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</si>
  <si>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</si>
  <si>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</si>
  <si>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</si>
  <si>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</si>
  <si>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</si>
  <si>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</si>
  <si>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</si>
  <si>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</si>
  <si>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</si>
  <si>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</si>
  <si>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</si>
  <si>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</si>
  <si>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</si>
  <si>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</si>
  <si>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</si>
  <si>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</si>
  <si>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</si>
  <si>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</si>
  <si>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</si>
  <si>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</si>
  <si>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</si>
  <si>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</si>
  <si>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</si>
  <si>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</si>
  <si>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</si>
  <si>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</si>
  <si>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</si>
  <si>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</si>
  <si>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</si>
  <si>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</si>
  <si>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</si>
  <si>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</si>
  <si>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</si>
  <si>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</si>
  <si>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</si>
  <si>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</si>
  <si>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</si>
  <si>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</si>
  <si>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</si>
  <si>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</si>
  <si>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</si>
  <si>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</si>
  <si>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</si>
  <si>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</si>
  <si>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</si>
  <si>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</si>
  <si>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</si>
  <si>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</si>
  <si>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</si>
  <si>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</si>
  <si>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</si>
  <si>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</si>
  <si>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</si>
  <si>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</si>
  <si>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</si>
  <si>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</si>
  <si>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</si>
  <si>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</si>
  <si>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</si>
  <si>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</si>
  <si>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</si>
  <si>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</si>
  <si>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</si>
  <si>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</si>
  <si>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</si>
  <si>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</si>
  <si>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</si>
  <si>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</si>
  <si>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</si>
  <si>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</si>
  <si>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</si>
  <si>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</si>
  <si>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</si>
  <si>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</si>
  <si>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</si>
  <si>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</si>
  <si>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t>
    <phoneticPr fontId="5"/>
  </si>
  <si>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</si>
  <si>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</si>
  <si>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</si>
  <si>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</si>
  <si>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</si>
  <si>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</si>
  <si>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</si>
  <si>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</si>
  <si>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</si>
  <si>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</si>
  <si>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</si>
  <si>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</si>
  <si>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</si>
  <si>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</si>
  <si>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</si>
  <si>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</si>
  <si>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</si>
  <si>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</si>
  <si>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</si>
  <si>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</si>
  <si>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</si>
  <si>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</si>
  <si>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</si>
  <si>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</si>
  <si>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</si>
  <si>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</si>
  <si>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</si>
  <si>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</si>
  <si>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</si>
  <si>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</si>
  <si>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</si>
  <si>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</si>
  <si>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</si>
  <si>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</si>
  <si>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</si>
  <si>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</si>
  <si>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</si>
  <si>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</si>
  <si>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</si>
  <si>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</si>
  <si>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</si>
  <si>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</si>
  <si>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</si>
  <si>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</si>
  <si>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</si>
  <si>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</si>
  <si>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</si>
  <si>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</si>
  <si>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</si>
  <si>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</si>
  <si>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</si>
  <si>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</si>
  <si>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</si>
  <si>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</si>
  <si>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</si>
  <si>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</si>
  <si>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</si>
  <si>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</si>
  <si>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</si>
  <si>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</si>
  <si>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</si>
  <si>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</si>
  <si>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</si>
  <si>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</si>
  <si>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</si>
  <si>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</si>
  <si>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</si>
  <si>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</si>
  <si>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</si>
  <si>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</si>
  <si>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</si>
  <si>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</si>
  <si>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</si>
  <si>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</si>
  <si>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</si>
  <si>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</si>
  <si>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</si>
  <si>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</si>
  <si>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</si>
  <si>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</si>
  <si>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</si>
  <si>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</si>
  <si>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</si>
  <si>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</si>
  <si>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</si>
  <si>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</si>
  <si>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</si>
  <si>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</si>
  <si>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</si>
  <si>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</si>
  <si>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</si>
  <si>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</si>
  <si>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</si>
  <si>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</si>
  <si>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</si>
  <si>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</si>
  <si>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</si>
  <si>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</si>
  <si>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</si>
  <si>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</si>
  <si>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</si>
  <si>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</si>
  <si>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</si>
  <si>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</si>
  <si>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</si>
  <si>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</si>
  <si>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</si>
  <si>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</si>
  <si>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</si>
  <si>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</si>
  <si>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</si>
  <si>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</si>
  <si>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</si>
  <si>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</si>
  <si>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</si>
  <si>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</si>
  <si>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</si>
  <si>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</si>
  <si>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</si>
  <si>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0.07</t>
  </si>
  <si>
    <t>一般会計</t>
  </si>
  <si>
    <t>介護保険事業特別会計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</si>
  <si>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</si>
  <si>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</si>
  <si>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</si>
  <si>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</si>
  <si>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</si>
  <si>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</si>
  <si>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</si>
  <si>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</si>
  <si>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</si>
  <si>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</si>
  <si>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</si>
  <si>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</si>
  <si>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</si>
  <si>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</si>
  <si>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t>
    <phoneticPr fontId="2"/>
  </si>
  <si>
    <t>法適用</t>
    <rPh sb="0" eb="1">
      <t>ホウ</t>
    </rPh>
    <rPh sb="1" eb="3">
      <t>テキヨウ</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</si>
  <si>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</si>
  <si>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</si>
  <si>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</si>
  <si>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えどがわ環境財団</t>
    <rPh sb="4" eb="6">
      <t>カンキョウ</t>
    </rPh>
    <rPh sb="6" eb="8">
      <t>ザイダン</t>
    </rPh>
    <phoneticPr fontId="2"/>
  </si>
  <si>
    <t>-</t>
    <phoneticPr fontId="19"/>
  </si>
  <si>
    <t>-</t>
    <phoneticPr fontId="2"/>
  </si>
  <si>
    <t>大型区民施設及び庁舎等整備基金</t>
    <phoneticPr fontId="2"/>
  </si>
  <si>
    <t>教育施設整備基金</t>
    <phoneticPr fontId="2"/>
  </si>
  <si>
    <t>ＪＲ小岩駅周辺地区等街づくり基金</t>
    <phoneticPr fontId="2"/>
  </si>
  <si>
    <t>災害対策基金</t>
    <phoneticPr fontId="2"/>
  </si>
  <si>
    <t>青少年の翼基金</t>
    <rPh sb="0" eb="3">
      <t>セイショウネン</t>
    </rPh>
    <rPh sb="4" eb="5">
      <t>ツバサ</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</si>
</sst>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21" xfId="8" applyFont="1" applyFill="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2261-4008-A824-CF4AB85FDF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26278</c:v>
                </c:pt>
                <c:pt idx="1">
                  <c:v>33961</c:v>
                </c:pt>
                <c:pt idx="2">
                  <c:v>36584</c:v>
                </c:pt>
                <c:pt idx="3">
                  <c:v>36725</c:v>
                </c:pt>
                <c:pt idx="4">
                  <c:v>34182</c:v>
                </c:pt>
              </c:numCache>
            </c:numRef>
          </c:val>
          <c:smooth val="0"/>
          <c:extLst>
            <c:ext xmlns:c16="http://schemas.microsoft.com/office/drawing/2014/chart" uri="{C3380CC4-5D6E-409C-BE32-E72D297353CC}">
              <c16:uniqueId val="{00000001-2261-4008-A824-CF4AB85FDF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4.71</c:v>
                </c:pt>
                <c:pt idx="1">
                  <c:v>5.19</c:v>
                </c:pt>
                <c:pt idx="2">
                  <c:v>5.4</c:v>
                </c:pt>
                <c:pt idx="3">
                  <c:v>5.52</c:v>
                </c:pt>
                <c:pt idx="4">
                  <c:v>5.86</c:v>
                </c:pt>
              </c:numCache>
            </c:numRef>
          </c:val>
          <c:extLst>
            <c:ext xmlns:c16="http://schemas.microsoft.com/office/drawing/2014/chart" uri="{C3380CC4-5D6E-409C-BE32-E72D297353CC}">
              <c16:uniqueId val="{00000000-4385-4BA5-9481-12F3709064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26.84</c:v>
                </c:pt>
                <c:pt idx="1">
                  <c:v>26.2</c:v>
                </c:pt>
                <c:pt idx="2">
                  <c:v>27</c:v>
                </c:pt>
                <c:pt idx="3">
                  <c:v>25.86</c:v>
                </c:pt>
                <c:pt idx="4">
                  <c:v>24.77</c:v>
                </c:pt>
              </c:numCache>
            </c:numRef>
          </c:val>
          <c:extLst>
            <c:ext xmlns:c16="http://schemas.microsoft.com/office/drawing/2014/chart" uri="{C3380CC4-5D6E-409C-BE32-E72D297353CC}">
              <c16:uniqueId val="{00000001-4385-4BA5-9481-12F3709064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c:v>
                </c:pt>
                <c:pt idx="1">
                  <c:v>0.66</c:v>
                </c:pt>
                <c:pt idx="2">
                  <c:v>0.1</c:v>
                </c:pt>
                <c:pt idx="3">
                  <c:v>-7.0000000000000007E-2</c:v>
                </c:pt>
                <c:pt idx="4">
                  <c:v>7.24</c:v>
                </c:pt>
              </c:numCache>
            </c:numRef>
          </c:val>
          <c:smooth val="0"/>
          <c:extLst>
            <c:ext xmlns:c16="http://schemas.microsoft.com/office/drawing/2014/chart" uri="{C3380CC4-5D6E-409C-BE32-E72D297353CC}">
              <c16:uniqueId val="{00000002-4385-4BA5-9481-12F3709064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8D-416C-9D5B-3E86A81A0E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8D-416C-9D5B-3E86A81A0E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8D-416C-9D5B-3E86A81A0E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28D-416C-9D5B-3E86A81A0E9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28D-416C-9D5B-3E86A81A0E9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28D-416C-9D5B-3E86A81A0E9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0.06</c:v>
                </c:pt>
                <c:pt idx="4">
                  <c:v>#N/A</c:v>
                </c:pt>
                <c:pt idx="5">
                  <c:v>0.08</c:v>
                </c:pt>
                <c:pt idx="6">
                  <c:v>#N/A</c:v>
                </c:pt>
                <c:pt idx="7">
                  <c:v>0.1</c:v>
                </c:pt>
                <c:pt idx="8">
                  <c:v>#N/A</c:v>
                </c:pt>
                <c:pt idx="9">
                  <c:v>7.0000000000000007E-2</c:v>
                </c:pt>
              </c:numCache>
            </c:numRef>
          </c:val>
          <c:extLst>
            <c:ext xmlns:c16="http://schemas.microsoft.com/office/drawing/2014/chart" uri="{C3380CC4-5D6E-409C-BE32-E72D297353CC}">
              <c16:uniqueId val="{00000006-A28D-416C-9D5B-3E86A81A0E9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c:v>
                </c:pt>
                <c:pt idx="2">
                  <c:v>#N/A</c:v>
                </c:pt>
                <c:pt idx="3">
                  <c:v>1.58</c:v>
                </c:pt>
                <c:pt idx="4">
                  <c:v>#N/A</c:v>
                </c:pt>
                <c:pt idx="5">
                  <c:v>1.91</c:v>
                </c:pt>
                <c:pt idx="6">
                  <c:v>#N/A</c:v>
                </c:pt>
                <c:pt idx="7">
                  <c:v>0.38</c:v>
                </c:pt>
                <c:pt idx="8">
                  <c:v>#N/A</c:v>
                </c:pt>
                <c:pt idx="9">
                  <c:v>0.52</c:v>
                </c:pt>
              </c:numCache>
            </c:numRef>
          </c:val>
          <c:extLst>
            <c:ext xmlns:c16="http://schemas.microsoft.com/office/drawing/2014/chart" uri="{C3380CC4-5D6E-409C-BE32-E72D297353CC}">
              <c16:uniqueId val="{00000007-A28D-416C-9D5B-3E86A81A0E9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0.56000000000000005</c:v>
                </c:pt>
                <c:pt idx="2">
                  <c:v>#N/A</c:v>
                </c:pt>
                <c:pt idx="3">
                  <c:v>0.66</c:v>
                </c:pt>
                <c:pt idx="4">
                  <c:v>#N/A</c:v>
                </c:pt>
                <c:pt idx="5">
                  <c:v>0.99</c:v>
                </c:pt>
                <c:pt idx="6">
                  <c:v>#N/A</c:v>
                </c:pt>
                <c:pt idx="7">
                  <c:v>0.94</c:v>
                </c:pt>
                <c:pt idx="8">
                  <c:v>#N/A</c:v>
                </c:pt>
                <c:pt idx="9">
                  <c:v>0.91</c:v>
                </c:pt>
              </c:numCache>
            </c:numRef>
          </c:val>
          <c:extLst>
            <c:ext xmlns:c16="http://schemas.microsoft.com/office/drawing/2014/chart" uri="{C3380CC4-5D6E-409C-BE32-E72D297353CC}">
              <c16:uniqueId val="{00000008-A28D-416C-9D5B-3E86A81A0E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4.7</c:v>
                </c:pt>
                <c:pt idx="2">
                  <c:v>#N/A</c:v>
                </c:pt>
                <c:pt idx="3">
                  <c:v>5.19</c:v>
                </c:pt>
                <c:pt idx="4">
                  <c:v>#N/A</c:v>
                </c:pt>
                <c:pt idx="5">
                  <c:v>5.39</c:v>
                </c:pt>
                <c:pt idx="6">
                  <c:v>#N/A</c:v>
                </c:pt>
                <c:pt idx="7">
                  <c:v>5.51</c:v>
                </c:pt>
                <c:pt idx="8">
                  <c:v>#N/A</c:v>
                </c:pt>
                <c:pt idx="9">
                  <c:v>5.86</c:v>
                </c:pt>
              </c:numCache>
            </c:numRef>
          </c:val>
          <c:extLst>
            <c:ext xmlns:c16="http://schemas.microsoft.com/office/drawing/2014/chart" uri="{C3380CC4-5D6E-409C-BE32-E72D297353CC}">
              <c16:uniqueId val="{00000009-A28D-416C-9D5B-3E86A81A0E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11484</c:v>
                </c:pt>
                <c:pt idx="5">
                  <c:v>11250</c:v>
                </c:pt>
                <c:pt idx="8">
                  <c:v>10979</c:v>
                </c:pt>
                <c:pt idx="11">
                  <c:v>10705</c:v>
                </c:pt>
                <c:pt idx="14">
                  <c:v>10484</c:v>
                </c:pt>
              </c:numCache>
            </c:numRef>
          </c:val>
          <c:extLst>
            <c:ext xmlns:c16="http://schemas.microsoft.com/office/drawing/2014/chart" uri="{C3380CC4-5D6E-409C-BE32-E72D297353CC}">
              <c16:uniqueId val="{00000000-01A9-4BE9-A174-B9DA9C3C00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A9-4BE9-A174-B9DA9C3C00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A9-4BE9-A174-B9DA9C3C00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322</c:v>
                </c:pt>
                <c:pt idx="3">
                  <c:v>190</c:v>
                </c:pt>
                <c:pt idx="6">
                  <c:v>163</c:v>
                </c:pt>
                <c:pt idx="9">
                  <c:v>178</c:v>
                </c:pt>
                <c:pt idx="12">
                  <c:v>183</c:v>
                </c:pt>
              </c:numCache>
            </c:numRef>
          </c:val>
          <c:extLst>
            <c:ext xmlns:c16="http://schemas.microsoft.com/office/drawing/2014/chart" uri="{C3380CC4-5D6E-409C-BE32-E72D297353CC}">
              <c16:uniqueId val="{00000003-01A9-4BE9-A174-B9DA9C3C00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A9-4BE9-A174-B9DA9C3C00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20</c:v>
                </c:pt>
                <c:pt idx="3">
                  <c:v>10</c:v>
                </c:pt>
                <c:pt idx="6">
                  <c:v>0</c:v>
                </c:pt>
                <c:pt idx="9">
                  <c:v>0</c:v>
                </c:pt>
                <c:pt idx="12">
                  <c:v>0</c:v>
                </c:pt>
              </c:numCache>
            </c:numRef>
          </c:val>
          <c:extLst>
            <c:ext xmlns:c16="http://schemas.microsoft.com/office/drawing/2014/chart" uri="{C3380CC4-5D6E-409C-BE32-E72D297353CC}">
              <c16:uniqueId val="{00000005-01A9-4BE9-A174-B9DA9C3C00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A9-4BE9-A174-B9DA9C3C00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1968</c:v>
                </c:pt>
                <c:pt idx="3">
                  <c:v>2049</c:v>
                </c:pt>
                <c:pt idx="6">
                  <c:v>2155</c:v>
                </c:pt>
                <c:pt idx="9">
                  <c:v>2044</c:v>
                </c:pt>
                <c:pt idx="12">
                  <c:v>1830</c:v>
                </c:pt>
              </c:numCache>
            </c:numRef>
          </c:val>
          <c:extLst>
            <c:ext xmlns:c16="http://schemas.microsoft.com/office/drawing/2014/chart" uri="{C3380CC4-5D6E-409C-BE32-E72D297353CC}">
              <c16:uniqueId val="{00000007-01A9-4BE9-A174-B9DA9C3C00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-9174</c:v>
                </c:pt>
                <c:pt idx="2">
                  <c:v>#N/A</c:v>
                </c:pt>
                <c:pt idx="3">
                  <c:v>#N/A</c:v>
                </c:pt>
                <c:pt idx="4">
                  <c:v>-9001</c:v>
                </c:pt>
                <c:pt idx="5">
                  <c:v>#N/A</c:v>
                </c:pt>
                <c:pt idx="6">
                  <c:v>#N/A</c:v>
                </c:pt>
                <c:pt idx="7">
                  <c:v>-8661</c:v>
                </c:pt>
                <c:pt idx="8">
                  <c:v>#N/A</c:v>
                </c:pt>
                <c:pt idx="9">
                  <c:v>#N/A</c:v>
                </c:pt>
                <c:pt idx="10">
                  <c:v>-8483</c:v>
                </c:pt>
                <c:pt idx="11">
                  <c:v>#N/A</c:v>
                </c:pt>
                <c:pt idx="12">
                  <c:v>#N/A</c:v>
                </c:pt>
                <c:pt idx="13">
                  <c:v>-8471</c:v>
                </c:pt>
                <c:pt idx="14">
                  <c:v>#N/A</c:v>
                </c:pt>
              </c:numCache>
            </c:numRef>
          </c:val>
          <c:smooth val="0"/>
          <c:extLst>
            <c:ext xmlns:c16="http://schemas.microsoft.com/office/drawing/2014/chart" uri="{C3380CC4-5D6E-409C-BE32-E72D297353CC}">
              <c16:uniqueId val="{00000008-01A9-4BE9-A174-B9DA9C3C00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126269</c:v>
                </c:pt>
                <c:pt idx="5">
                  <c:v>116836</c:v>
                </c:pt>
                <c:pt idx="8">
                  <c:v>107572</c:v>
                </c:pt>
                <c:pt idx="11">
                  <c:v>98023</c:v>
                </c:pt>
                <c:pt idx="14">
                  <c:v>86680</c:v>
                </c:pt>
              </c:numCache>
            </c:numRef>
          </c:val>
          <c:extLst>
            <c:ext xmlns:c16="http://schemas.microsoft.com/office/drawing/2014/chart" uri="{C3380CC4-5D6E-409C-BE32-E72D297353CC}">
              <c16:uniqueId val="{00000000-DC44-45C8-9712-0107AB097C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C44-45C8-9712-0107AB097C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159518</c:v>
                </c:pt>
                <c:pt idx="5">
                  <c:v>179686</c:v>
                </c:pt>
                <c:pt idx="8">
                  <c:v>197746</c:v>
                </c:pt>
                <c:pt idx="11">
                  <c:v>213121</c:v>
                </c:pt>
                <c:pt idx="14">
                  <c:v>219598</c:v>
                </c:pt>
              </c:numCache>
            </c:numRef>
          </c:val>
          <c:extLst>
            <c:ext xmlns:c16="http://schemas.microsoft.com/office/drawing/2014/chart" uri="{C3380CC4-5D6E-409C-BE32-E72D297353CC}">
              <c16:uniqueId val="{00000002-DC44-45C8-9712-0107AB097C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44-45C8-9712-0107AB097C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44-45C8-9712-0107AB097C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44-45C8-9712-0107AB097C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29618</c:v>
                </c:pt>
                <c:pt idx="3">
                  <c:v>26025</c:v>
                </c:pt>
                <c:pt idx="6">
                  <c:v>28358</c:v>
                </c:pt>
                <c:pt idx="9">
                  <c:v>26648</c:v>
                </c:pt>
                <c:pt idx="12">
                  <c:v>26048</c:v>
                </c:pt>
              </c:numCache>
            </c:numRef>
          </c:val>
          <c:extLst>
            <c:ext xmlns:c16="http://schemas.microsoft.com/office/drawing/2014/chart" uri="{C3380CC4-5D6E-409C-BE32-E72D297353CC}">
              <c16:uniqueId val="{00000006-DC44-45C8-9712-0107AB097C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1784</c:v>
                </c:pt>
                <c:pt idx="3">
                  <c:v>1875</c:v>
                </c:pt>
                <c:pt idx="6">
                  <c:v>2225</c:v>
                </c:pt>
                <c:pt idx="9">
                  <c:v>2224</c:v>
                </c:pt>
                <c:pt idx="12">
                  <c:v>2308</c:v>
                </c:pt>
              </c:numCache>
            </c:numRef>
          </c:val>
          <c:extLst>
            <c:ext xmlns:c16="http://schemas.microsoft.com/office/drawing/2014/chart" uri="{C3380CC4-5D6E-409C-BE32-E72D297353CC}">
              <c16:uniqueId val="{00000007-DC44-45C8-9712-0107AB097C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C44-45C8-9712-0107AB097C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C44-45C8-9712-0107AB097C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13715</c:v>
                </c:pt>
                <c:pt idx="3">
                  <c:v>13680</c:v>
                </c:pt>
                <c:pt idx="6">
                  <c:v>13884</c:v>
                </c:pt>
                <c:pt idx="9">
                  <c:v>13207</c:v>
                </c:pt>
                <c:pt idx="12">
                  <c:v>487</c:v>
                </c:pt>
              </c:numCache>
            </c:numRef>
          </c:val>
          <c:extLst>
            <c:ext xmlns:c16="http://schemas.microsoft.com/office/drawing/2014/chart" uri="{C3380CC4-5D6E-409C-BE32-E72D297353CC}">
              <c16:uniqueId val="{0000000A-DC44-45C8-9712-0107AB097C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C44-45C8-9712-0107AB097C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42209</c:v>
                </c:pt>
                <c:pt idx="1">
                  <c:v>41635</c:v>
                </c:pt>
                <c:pt idx="2">
                  <c:v>41661</c:v>
                </c:pt>
              </c:numCache>
            </c:numRef>
          </c:val>
          <c:extLst>
            <c:ext xmlns:c16="http://schemas.microsoft.com/office/drawing/2014/chart" uri="{C3380CC4-5D6E-409C-BE32-E72D297353CC}">
              <c16:uniqueId val="{00000000-E696-4F0A-9B33-1C2EF35698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2063</c:v>
                </c:pt>
                <c:pt idx="1">
                  <c:v>2063</c:v>
                </c:pt>
                <c:pt idx="2">
                  <c:v>502</c:v>
                </c:pt>
              </c:numCache>
            </c:numRef>
          </c:val>
          <c:extLst>
            <c:ext xmlns:c16="http://schemas.microsoft.com/office/drawing/2014/chart" uri="{C3380CC4-5D6E-409C-BE32-E72D297353CC}">
              <c16:uniqueId val="{00000001-E696-4F0A-9B33-1C2EF35698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138791</c:v>
                </c:pt>
                <c:pt idx="1">
                  <c:v>156556</c:v>
                </c:pt>
                <c:pt idx="2">
                  <c:v>165775</c:v>
                </c:pt>
              </c:numCache>
            </c:numRef>
          </c:val>
          <c:extLst>
            <c:ext xmlns:c16="http://schemas.microsoft.com/office/drawing/2014/chart" uri="{C3380CC4-5D6E-409C-BE32-E72D297353CC}">
              <c16:uniqueId val="{00000002-E696-4F0A-9B33-1C2EF35698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令和元年度の元利償還金は平成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年度比で</a:t>
          </a:r>
          <a:r>
            <a:rPr kumimoji="1" lang="en-US" altLang="ja-JP" sz="1400">
              <a:latin typeface="ＭＳ ゴシック" pitchFamily="49" charset="-128"/>
              <a:ea typeface="ＭＳ ゴシック" pitchFamily="49" charset="-128"/>
            </a:rPr>
            <a:t>214</a:t>
          </a:r>
          <a:r>
            <a:rPr kumimoji="1" lang="ja-JP" altLang="en-US" sz="1400">
              <a:latin typeface="ＭＳ ゴシック" pitchFamily="49" charset="-128"/>
              <a:ea typeface="ＭＳ ゴシック" pitchFamily="49" charset="-128"/>
            </a:rPr>
            <a:t>百万円の減となったが、同時に繰り上げ償還したため、今後は大きく減少していく。</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組合等への元利償還金に対する負担金等は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年連続して増となった。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算入公債費等（総務大臣が定める額）は</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百万円の減で</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年連続して減少した。その結果、実質公債費比率の分子は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百万円増加した。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満期一括償還地方債については、平成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年度に償還が終了して以降は新規の借入がない。残高についても平成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年度末までは利子積立て以外に大きな変動はない。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地方債の現在高については繰り上げ償還したことにより</a:t>
          </a:r>
          <a:r>
            <a:rPr kumimoji="1" lang="en-US" altLang="ja-JP" sz="1400">
              <a:latin typeface="ＭＳ ゴシック" pitchFamily="49" charset="-128"/>
              <a:ea typeface="ＭＳ ゴシック" pitchFamily="49" charset="-128"/>
            </a:rPr>
            <a:t>12,720</a:t>
          </a:r>
          <a:r>
            <a:rPr kumimoji="1" lang="ja-JP" altLang="en-US" sz="1400">
              <a:latin typeface="ＭＳ ゴシック" pitchFamily="49" charset="-128"/>
              <a:ea typeface="ＭＳ ゴシック" pitchFamily="49" charset="-128"/>
            </a:rPr>
            <a:t>百万円の大幅な減となり、類似団体内でも特に低い水準となっている。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充当可能基金については</a:t>
          </a:r>
          <a:r>
            <a:rPr kumimoji="1" lang="en-US" altLang="ja-JP" sz="1400">
              <a:latin typeface="ＭＳ ゴシック" pitchFamily="49" charset="-128"/>
              <a:ea typeface="ＭＳ ゴシック" pitchFamily="49" charset="-128"/>
            </a:rPr>
            <a:t>6,477</a:t>
          </a:r>
          <a:r>
            <a:rPr kumimoji="1" lang="ja-JP" altLang="en-US" sz="1400">
              <a:latin typeface="ＭＳ ゴシック" pitchFamily="49" charset="-128"/>
              <a:ea typeface="ＭＳ ゴシック" pitchFamily="49" charset="-128"/>
            </a:rPr>
            <a:t>百万円の増となり、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年連続して増加している。基金については設置目的に合わせて適切に積み立てを行っている。平成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年度以降毎年、充当可能財源等が将来負担額を上回っているため、将来負担比率はマイナスとなり、将来負担比率は発生していない。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今後、同等程度の規模で推移していくと考えられるが、老朽化する公共施設の更新が本格化するのに伴い、基金の取り崩しが行われ将来負担比率に影響を及ぼすことが見込まれる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本区は、依存財源の割合が高いため、今後も健全財政を堅持しつつ、計画的な資金の活用をに立った財政運営を継続していく。</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東京都江戸川区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公共施設の老朽化に伴う今後の改築需要への対応で大型区民施設及び庁舎等整備基金に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億円積立て、教育施設整備基金は、学校改築の計画に沿って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億円積立て、令和元年度整備分を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億円取り崩した。また、台風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号等関連で災害対策基金を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億円取り崩し、今後の災害に備えるために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大型のスポーツ・文化施設や本庁舎、小中学校など、建設から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年を経過する施設が多数存在する。老朽化する大型区民施設の整備・再編、新庁舎の整備、学校改築や大規模災害等に備えて計画的に積み立てていく。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大型区民施設及び庁舎等整備基金：大型区民施設及び庁舎等整備資金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教育施設整備基金：学校の整備資金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ＪＲ小岩駅周辺地区等街づくり基金：ＪＲ小岩駅周辺地区等の総合的な街づくりの資金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災害対策基金：災害の予防及び応急対策並びに復旧等に要する資金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大型区民施設及び庁舎等整備基金：公共施設の老朽化に伴う今後の改築需要への対応で大型区民施設及び庁舎等整備基金に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教育施設整備基金：学校改築の計画に沿って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億円積立て、令和元年度整備分のために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ＪＲ小岩駅周辺地区等街づくり基金：事業進捗状況により令和元年度分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号等関連対応のために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億円取り崩し、今後の災害に備えるため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今後の公共施設の改築経費について、現状と同じ規模で改築した場合、改築に要する概算額は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億円程度と推計されているので、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大型区民施設及び庁舎等整備基金、教育施設整備基金は将来需要に備えて計画的に積み立てていく。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基金利子を積立てたため。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再度リーマンショック級の経済危機に耐えられるよう現行の残高を維持していく。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繰上げ償還したため、その財源の一部として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急激な景気変動に備え、公債費相当の現残高を維持していく。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700,079
661,907
49.90
278,443,576
262,524,755
9,860,577
168,157,934
486,722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特別区税収入などの自主財源比率が低く、財政調整交付金や国・都支出金の依存財源の割合が高いのが本区の特徴である。財政力指数は</a:t>
          </a:r>
          <a:r>
            <a:rPr kumimoji="1" lang="en-US" altLang="ja-JP" sz="1200">
              <a:latin typeface="ＭＳ Ｐゴシック" panose="020B0600070205080204" pitchFamily="50" charset="-128"/>
              <a:ea typeface="ＭＳ Ｐゴシック" panose="020B0600070205080204" pitchFamily="50" charset="-128"/>
            </a:rPr>
            <a:t>0.40</a:t>
          </a:r>
          <a:r>
            <a:rPr kumimoji="1" lang="ja-JP" altLang="en-US" sz="1200">
              <a:latin typeface="ＭＳ Ｐゴシック" panose="020B0600070205080204" pitchFamily="50" charset="-128"/>
              <a:ea typeface="ＭＳ Ｐゴシック" panose="020B0600070205080204" pitchFamily="50" charset="-128"/>
            </a:rPr>
            <a:t>前後で推移しており、類似団体平均値を下回る状況に変化はない。財政力指数は基準財政収入額を基準財政需要額で除した数値の過去</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年平均で求めているが、</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財政力指数が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ポイント減少した理由は、平成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年度より分子である基準財政収入額の伸びより、分母である基準財政需要額の伸びが大きかったことによるものである。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特に基準財政需要額に公共施設改築工事費が臨時的に算定されたことが大きいと考えられる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29369</xdr:rowOff>
    </xdr:from>
    <xdr:to>
      <xdr:col>23</xdr:col>
      <xdr:colOff>133350</xdr:colOff>
      <xdr:row>44</xdr:row>
      <xdr:rowOff>44450</xdr:rowOff>
    </xdr:to>
    <xdr:cxnSp macro="">
      <xdr:nvCxnSpPr>
        <xdr:cNvPr id="73" name="直線コネクタ 72"/>
        <xdr:cNvCxnSpPr/>
      </xdr:nvCxnSpPr>
      <xdr:spPr>
        <a:xfrm>
          <a:off x="4114800" y="7573169"/>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29369</xdr:rowOff>
    </xdr:from>
    <xdr:to>
      <xdr:col>19</xdr:col>
      <xdr:colOff>133350</xdr:colOff>
      <xdr:row>44</xdr:row>
      <xdr:rowOff>29369</xdr:rowOff>
    </xdr:to>
    <xdr:cxnSp macro="">
      <xdr:nvCxnSpPr>
        <xdr:cNvPr id="76" name="直線コネクタ 75"/>
        <xdr:cNvCxnSpPr/>
      </xdr:nvCxnSpPr>
      <xdr:spPr>
        <a:xfrm>
          <a:off x="3225800" y="75731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29369</xdr:rowOff>
    </xdr:from>
    <xdr:to>
      <xdr:col>15</xdr:col>
      <xdr:colOff>82550</xdr:colOff>
      <xdr:row>44</xdr:row>
      <xdr:rowOff>44450</xdr:rowOff>
    </xdr:to>
    <xdr:cxnSp macro="">
      <xdr:nvCxnSpPr>
        <xdr:cNvPr id="79" name="直線コネクタ 78"/>
        <xdr:cNvCxnSpPr/>
      </xdr:nvCxnSpPr>
      <xdr:spPr>
        <a:xfrm flipV="1">
          <a:off x="2336800" y="75731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59531</xdr:rowOff>
    </xdr:to>
    <xdr:cxnSp macro="">
      <xdr:nvCxnSpPr>
        <xdr:cNvPr id="82" name="直線コネクタ 81"/>
        <xdr:cNvCxnSpPr/>
      </xdr:nvCxnSpPr>
      <xdr:spPr>
        <a:xfrm flipV="1">
          <a:off x="1447800" y="75882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2" name="楕円 91"/>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3"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150019</xdr:rowOff>
    </xdr:from>
    <xdr:to>
      <xdr:col>19</xdr:col>
      <xdr:colOff>184150</xdr:colOff>
      <xdr:row>44</xdr:row>
      <xdr:rowOff>80169</xdr:rowOff>
    </xdr:to>
    <xdr:sp macro="" textlink="">
      <xdr:nvSpPr>
        <xdr:cNvPr id="94" name="楕円 93"/>
        <xdr:cNvSpPr/>
      </xdr:nvSpPr>
      <xdr:spPr>
        <a:xfrm>
          <a:off x="40640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64946</xdr:rowOff>
    </xdr:from>
    <xdr:ext cx="736600" cy="259045"/>
    <xdr:sp macro="" textlink="">
      <xdr:nvSpPr>
        <xdr:cNvPr id="95" name="テキスト ボックス 94"/>
        <xdr:cNvSpPr txBox="1"/>
      </xdr:nvSpPr>
      <xdr:spPr>
        <a:xfrm>
          <a:off x="3733800" y="760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150019</xdr:rowOff>
    </xdr:from>
    <xdr:to>
      <xdr:col>15</xdr:col>
      <xdr:colOff>133350</xdr:colOff>
      <xdr:row>44</xdr:row>
      <xdr:rowOff>80169</xdr:rowOff>
    </xdr:to>
    <xdr:sp macro="" textlink="">
      <xdr:nvSpPr>
        <xdr:cNvPr id="96" name="楕円 95"/>
        <xdr:cNvSpPr/>
      </xdr:nvSpPr>
      <xdr:spPr>
        <a:xfrm>
          <a:off x="31750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64946</xdr:rowOff>
    </xdr:from>
    <xdr:ext cx="762000" cy="259045"/>
    <xdr:sp macro="" textlink="">
      <xdr:nvSpPr>
        <xdr:cNvPr id="97" name="テキスト ボックス 96"/>
        <xdr:cNvSpPr txBox="1"/>
      </xdr:nvSpPr>
      <xdr:spPr>
        <a:xfrm>
          <a:off x="2844800" y="760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8" name="楕円 97"/>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9" name="テキスト ボックス 98"/>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8731</xdr:rowOff>
    </xdr:from>
    <xdr:to>
      <xdr:col>7</xdr:col>
      <xdr:colOff>31750</xdr:colOff>
      <xdr:row>44</xdr:row>
      <xdr:rowOff>110331</xdr:rowOff>
    </xdr:to>
    <xdr:sp macro="" textlink="">
      <xdr:nvSpPr>
        <xdr:cNvPr id="100" name="楕円 99"/>
        <xdr:cNvSpPr/>
      </xdr:nvSpPr>
      <xdr:spPr>
        <a:xfrm>
          <a:off x="1397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95108</xdr:rowOff>
    </xdr:from>
    <xdr:ext cx="762000" cy="259045"/>
    <xdr:sp macro="" textlink="">
      <xdr:nvSpPr>
        <xdr:cNvPr id="101" name="テキスト ボックス 100"/>
        <xdr:cNvSpPr txBox="1"/>
      </xdr:nvSpPr>
      <xdr:spPr>
        <a:xfrm>
          <a:off x="1066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分母にあたる経常的一般財源等（歳入）は、財政調整交付金や地方特例交付金、特別区税などの増により、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）となった。一方、分子にあたる経常経費充当一般財源等（歳出）は、学校のＩＣＴ環境整備などの物件費や私立保育園等委託費などの扶助費の増により、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）となった。その結果、経常収支比率は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ポイント減少し、適正範囲の水準にとどまっている。比率減少の要因は、分母の伸びが分子の伸びを上回ったことによるものである。類似団体と比較して低い水準となっている。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62</xdr:row>
      <xdr:rowOff>49276</xdr:rowOff>
    </xdr:to>
    <xdr:cxnSp macro="">
      <xdr:nvCxnSpPr>
        <xdr:cNvPr id="134" name="直線コネクタ 133"/>
        <xdr:cNvCxnSpPr/>
      </xdr:nvCxnSpPr>
      <xdr:spPr>
        <a:xfrm flipV="1">
          <a:off x="4114800" y="1058265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5"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49276</xdr:rowOff>
    </xdr:to>
    <xdr:cxnSp macro="">
      <xdr:nvCxnSpPr>
        <xdr:cNvPr id="137" name="直線コネクタ 136"/>
        <xdr:cNvCxnSpPr/>
      </xdr:nvCxnSpPr>
      <xdr:spPr>
        <a:xfrm>
          <a:off x="3225800" y="1065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9" name="テキスト ボックス 138"/>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37338</xdr:rowOff>
    </xdr:from>
    <xdr:to>
      <xdr:col>15</xdr:col>
      <xdr:colOff>82550</xdr:colOff>
      <xdr:row>62</xdr:row>
      <xdr:rowOff>20320</xdr:rowOff>
    </xdr:to>
    <xdr:cxnSp macro="">
      <xdr:nvCxnSpPr>
        <xdr:cNvPr id="140" name="直線コネクタ 139"/>
        <xdr:cNvCxnSpPr/>
      </xdr:nvCxnSpPr>
      <xdr:spPr>
        <a:xfrm>
          <a:off x="2336800" y="104957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2" name="テキスト ボックス 141"/>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150876</xdr:rowOff>
    </xdr:from>
    <xdr:to>
      <xdr:col>11</xdr:col>
      <xdr:colOff>31750</xdr:colOff>
      <xdr:row>61</xdr:row>
      <xdr:rowOff>37338</xdr:rowOff>
    </xdr:to>
    <xdr:cxnSp macro="">
      <xdr:nvCxnSpPr>
        <xdr:cNvPr id="143" name="直線コネクタ 142"/>
        <xdr:cNvCxnSpPr/>
      </xdr:nvCxnSpPr>
      <xdr:spPr>
        <a:xfrm>
          <a:off x="1447800" y="1043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5" name="テキスト ボックス 144"/>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7" name="テキスト ボックス 146"/>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53" name="楕円 152"/>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54"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5" name="楕円 154"/>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6" name="テキスト ボックス 155"/>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7" name="楕円 156"/>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8" name="テキスト ボックス 157"/>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157988</xdr:rowOff>
    </xdr:from>
    <xdr:to>
      <xdr:col>11</xdr:col>
      <xdr:colOff>82550</xdr:colOff>
      <xdr:row>61</xdr:row>
      <xdr:rowOff>88138</xdr:rowOff>
    </xdr:to>
    <xdr:sp macro="" textlink="">
      <xdr:nvSpPr>
        <xdr:cNvPr id="159" name="楕円 158"/>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98315</xdr:rowOff>
    </xdr:from>
    <xdr:ext cx="762000" cy="259045"/>
    <xdr:sp macro="" textlink="">
      <xdr:nvSpPr>
        <xdr:cNvPr id="160" name="テキスト ボックス 159"/>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100076</xdr:rowOff>
    </xdr:from>
    <xdr:to>
      <xdr:col>7</xdr:col>
      <xdr:colOff>31750</xdr:colOff>
      <xdr:row>61</xdr:row>
      <xdr:rowOff>30226</xdr:rowOff>
    </xdr:to>
    <xdr:sp macro="" textlink="">
      <xdr:nvSpPr>
        <xdr:cNvPr id="161" name="楕円 160"/>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40403</xdr:rowOff>
    </xdr:from>
    <xdr:ext cx="762000" cy="259045"/>
    <xdr:sp macro="" textlink="">
      <xdr:nvSpPr>
        <xdr:cNvPr id="162" name="テキスト ボックス 161"/>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児童相談所の開設に向けた人件費の増、学校のＩＣＴ環境整備などによる物件費の増などにより、平成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年度より一人あたりの決算額が</a:t>
          </a:r>
          <a:r>
            <a:rPr kumimoji="1" lang="en-US" altLang="ja-JP" sz="1300">
              <a:latin typeface="ＭＳ Ｐゴシック" panose="020B0600070205080204" pitchFamily="50" charset="-128"/>
              <a:ea typeface="ＭＳ Ｐゴシック" panose="020B0600070205080204" pitchFamily="50" charset="-128"/>
            </a:rPr>
            <a:t>4,571</a:t>
          </a:r>
          <a:r>
            <a:rPr kumimoji="1" lang="ja-JP" altLang="en-US" sz="1300">
              <a:latin typeface="ＭＳ Ｐゴシック" panose="020B0600070205080204" pitchFamily="50" charset="-128"/>
              <a:ea typeface="ＭＳ Ｐゴシック" panose="020B0600070205080204" pitchFamily="50" charset="-128"/>
            </a:rPr>
            <a:t>円増加となっている。本区の人件費・物件費等決算額が、類似団体の中でも低い水準となっているのは、これまで培ってきた健全財政への取り組みや施策の見直しなどによる不断の行財政改革の成果による影響が大きいと分析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31313</xdr:rowOff>
    </xdr:from>
    <xdr:to>
      <xdr:col>23</xdr:col>
      <xdr:colOff>133350</xdr:colOff>
      <xdr:row>81</xdr:row>
      <xdr:rowOff>53372</xdr:rowOff>
    </xdr:to>
    <xdr:cxnSp macro="">
      <xdr:nvCxnSpPr>
        <xdr:cNvPr id="195" name="直線コネクタ 194"/>
        <xdr:cNvCxnSpPr/>
      </xdr:nvCxnSpPr>
      <xdr:spPr>
        <a:xfrm>
          <a:off x="4114800" y="13918763"/>
          <a:ext cx="8382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78475</xdr:rowOff>
    </xdr:from>
    <xdr:ext cx="762000" cy="259045"/>
    <xdr:sp macro="" textlink="">
      <xdr:nvSpPr>
        <xdr:cNvPr id="196" name="人件費・物件費等の状況平均値テキスト"/>
        <xdr:cNvSpPr txBox="1"/>
      </xdr:nvSpPr>
      <xdr:spPr>
        <a:xfrm>
          <a:off x="5041900" y="1396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23716</xdr:rowOff>
    </xdr:from>
    <xdr:to>
      <xdr:col>19</xdr:col>
      <xdr:colOff>133350</xdr:colOff>
      <xdr:row>81</xdr:row>
      <xdr:rowOff>31313</xdr:rowOff>
    </xdr:to>
    <xdr:cxnSp macro="">
      <xdr:nvCxnSpPr>
        <xdr:cNvPr id="198" name="直線コネクタ 197"/>
        <xdr:cNvCxnSpPr/>
      </xdr:nvCxnSpPr>
      <xdr:spPr>
        <a:xfrm>
          <a:off x="3225800" y="13911166"/>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18340</xdr:rowOff>
    </xdr:from>
    <xdr:to>
      <xdr:col>15</xdr:col>
      <xdr:colOff>82550</xdr:colOff>
      <xdr:row>81</xdr:row>
      <xdr:rowOff>23716</xdr:rowOff>
    </xdr:to>
    <xdr:cxnSp macro="">
      <xdr:nvCxnSpPr>
        <xdr:cNvPr id="201" name="直線コネクタ 200"/>
        <xdr:cNvCxnSpPr/>
      </xdr:nvCxnSpPr>
      <xdr:spPr>
        <a:xfrm>
          <a:off x="2336800" y="13905790"/>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17036</xdr:rowOff>
    </xdr:from>
    <xdr:to>
      <xdr:col>11</xdr:col>
      <xdr:colOff>31750</xdr:colOff>
      <xdr:row>81</xdr:row>
      <xdr:rowOff>18340</xdr:rowOff>
    </xdr:to>
    <xdr:cxnSp macro="">
      <xdr:nvCxnSpPr>
        <xdr:cNvPr id="204" name="直線コネクタ 203"/>
        <xdr:cNvCxnSpPr/>
      </xdr:nvCxnSpPr>
      <xdr:spPr>
        <a:xfrm>
          <a:off x="1447800" y="13904486"/>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2572</xdr:rowOff>
    </xdr:from>
    <xdr:to>
      <xdr:col>23</xdr:col>
      <xdr:colOff>184150</xdr:colOff>
      <xdr:row>81</xdr:row>
      <xdr:rowOff>104172</xdr:rowOff>
    </xdr:to>
    <xdr:sp macro="" textlink="">
      <xdr:nvSpPr>
        <xdr:cNvPr id="214" name="楕円 213"/>
        <xdr:cNvSpPr/>
      </xdr:nvSpPr>
      <xdr:spPr>
        <a:xfrm>
          <a:off x="4902200" y="1389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95299</xdr:rowOff>
    </xdr:from>
    <xdr:ext cx="762000" cy="259045"/>
    <xdr:sp macro="" textlink="">
      <xdr:nvSpPr>
        <xdr:cNvPr id="215" name="人件費・物件費等の状況該当値テキスト"/>
        <xdr:cNvSpPr txBox="1"/>
      </xdr:nvSpPr>
      <xdr:spPr>
        <a:xfrm>
          <a:off x="5041900" y="1381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151963</xdr:rowOff>
    </xdr:from>
    <xdr:to>
      <xdr:col>19</xdr:col>
      <xdr:colOff>184150</xdr:colOff>
      <xdr:row>81</xdr:row>
      <xdr:rowOff>82113</xdr:rowOff>
    </xdr:to>
    <xdr:sp macro="" textlink="">
      <xdr:nvSpPr>
        <xdr:cNvPr id="216" name="楕円 215"/>
        <xdr:cNvSpPr/>
      </xdr:nvSpPr>
      <xdr:spPr>
        <a:xfrm>
          <a:off x="4064000" y="138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92290</xdr:rowOff>
    </xdr:from>
    <xdr:ext cx="736600" cy="259045"/>
    <xdr:sp macro="" textlink="">
      <xdr:nvSpPr>
        <xdr:cNvPr id="217" name="テキスト ボックス 216"/>
        <xdr:cNvSpPr txBox="1"/>
      </xdr:nvSpPr>
      <xdr:spPr>
        <a:xfrm>
          <a:off x="3733800" y="1363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144366</xdr:rowOff>
    </xdr:from>
    <xdr:to>
      <xdr:col>15</xdr:col>
      <xdr:colOff>133350</xdr:colOff>
      <xdr:row>81</xdr:row>
      <xdr:rowOff>74516</xdr:rowOff>
    </xdr:to>
    <xdr:sp macro="" textlink="">
      <xdr:nvSpPr>
        <xdr:cNvPr id="218" name="楕円 217"/>
        <xdr:cNvSpPr/>
      </xdr:nvSpPr>
      <xdr:spPr>
        <a:xfrm>
          <a:off x="3175000" y="1386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84693</xdr:rowOff>
    </xdr:from>
    <xdr:ext cx="762000" cy="259045"/>
    <xdr:sp macro="" textlink="">
      <xdr:nvSpPr>
        <xdr:cNvPr id="219" name="テキスト ボックス 218"/>
        <xdr:cNvSpPr txBox="1"/>
      </xdr:nvSpPr>
      <xdr:spPr>
        <a:xfrm>
          <a:off x="2844800" y="1362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138990</xdr:rowOff>
    </xdr:from>
    <xdr:to>
      <xdr:col>11</xdr:col>
      <xdr:colOff>82550</xdr:colOff>
      <xdr:row>81</xdr:row>
      <xdr:rowOff>69140</xdr:rowOff>
    </xdr:to>
    <xdr:sp macro="" textlink="">
      <xdr:nvSpPr>
        <xdr:cNvPr id="220" name="楕円 219"/>
        <xdr:cNvSpPr/>
      </xdr:nvSpPr>
      <xdr:spPr>
        <a:xfrm>
          <a:off x="2286000" y="138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79317</xdr:rowOff>
    </xdr:from>
    <xdr:ext cx="762000" cy="259045"/>
    <xdr:sp macro="" textlink="">
      <xdr:nvSpPr>
        <xdr:cNvPr id="221" name="テキスト ボックス 220"/>
        <xdr:cNvSpPr txBox="1"/>
      </xdr:nvSpPr>
      <xdr:spPr>
        <a:xfrm>
          <a:off x="1955800" y="1362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137686</xdr:rowOff>
    </xdr:from>
    <xdr:to>
      <xdr:col>7</xdr:col>
      <xdr:colOff>31750</xdr:colOff>
      <xdr:row>81</xdr:row>
      <xdr:rowOff>67836</xdr:rowOff>
    </xdr:to>
    <xdr:sp macro="" textlink="">
      <xdr:nvSpPr>
        <xdr:cNvPr id="222" name="楕円 221"/>
        <xdr:cNvSpPr/>
      </xdr:nvSpPr>
      <xdr:spPr>
        <a:xfrm>
          <a:off x="1397000" y="13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78013</xdr:rowOff>
    </xdr:from>
    <xdr:ext cx="762000" cy="259045"/>
    <xdr:sp macro="" textlink="">
      <xdr:nvSpPr>
        <xdr:cNvPr id="223" name="テキスト ボックス 222"/>
        <xdr:cNvSpPr txBox="1"/>
      </xdr:nvSpPr>
      <xdr:spPr>
        <a:xfrm>
          <a:off x="10668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区の中で最も低い水準にある。これまで組織の効率化を進め、組織の合理的な運営に努めてきた成果である。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主な要因は国の給料表が引き上げられたのに対し、本区の給料表は引き下げられたこと、高齢層職員の昇給抑制措置および行政系人事制度改正により、現給保障が適用されていた職員の退職による影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82</xdr:row>
      <xdr:rowOff>111761</xdr:rowOff>
    </xdr:to>
    <xdr:cxnSp macro="">
      <xdr:nvCxnSpPr>
        <xdr:cNvPr id="255" name="直線コネクタ 254"/>
        <xdr:cNvCxnSpPr/>
      </xdr:nvCxnSpPr>
      <xdr:spPr>
        <a:xfrm flipV="1">
          <a:off x="16179800" y="13881100"/>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83</xdr:row>
      <xdr:rowOff>133350</xdr:rowOff>
    </xdr:to>
    <xdr:cxnSp macro="">
      <xdr:nvCxnSpPr>
        <xdr:cNvPr id="258" name="直線コネクタ 257"/>
        <xdr:cNvCxnSpPr/>
      </xdr:nvCxnSpPr>
      <xdr:spPr>
        <a:xfrm flipV="1">
          <a:off x="15290800" y="14170661"/>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133350</xdr:rowOff>
    </xdr:to>
    <xdr:cxnSp macro="">
      <xdr:nvCxnSpPr>
        <xdr:cNvPr id="261" name="直線コネクタ 260"/>
        <xdr:cNvCxnSpPr/>
      </xdr:nvCxnSpPr>
      <xdr:spPr>
        <a:xfrm>
          <a:off x="14401800" y="1412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41911</xdr:rowOff>
    </xdr:from>
    <xdr:to>
      <xdr:col>68</xdr:col>
      <xdr:colOff>152400</xdr:colOff>
      <xdr:row>82</xdr:row>
      <xdr:rowOff>63500</xdr:rowOff>
    </xdr:to>
    <xdr:cxnSp macro="">
      <xdr:nvCxnSpPr>
        <xdr:cNvPr id="264" name="直線コネクタ 263"/>
        <xdr:cNvCxnSpPr/>
      </xdr:nvCxnSpPr>
      <xdr:spPr>
        <a:xfrm>
          <a:off x="13512800" y="13929361"/>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4" name="楕円 273"/>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75"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76" name="楕円 275"/>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77" name="テキスト ボックス 276"/>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0" name="楕円 279"/>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1" name="テキスト ボックス 280"/>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162561</xdr:rowOff>
    </xdr:from>
    <xdr:to>
      <xdr:col>64</xdr:col>
      <xdr:colOff>152400</xdr:colOff>
      <xdr:row>81</xdr:row>
      <xdr:rowOff>92711</xdr:rowOff>
    </xdr:to>
    <xdr:sp macro="" textlink="">
      <xdr:nvSpPr>
        <xdr:cNvPr id="282" name="楕円 281"/>
        <xdr:cNvSpPr/>
      </xdr:nvSpPr>
      <xdr:spPr>
        <a:xfrm>
          <a:off x="13462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102888</xdr:rowOff>
    </xdr:from>
    <xdr:ext cx="762000" cy="259045"/>
    <xdr:sp macro="" textlink="">
      <xdr:nvSpPr>
        <xdr:cNvPr id="283" name="テキスト ボックス 282"/>
        <xdr:cNvSpPr txBox="1"/>
      </xdr:nvSpPr>
      <xdr:spPr>
        <a:xfrm>
          <a:off x="13131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区の中でも低い水準にある。健全財政を推進するため、現業職員の退職不補充や指定管理への移行をはじめ、庁舎管理等の内部事務や学校給食調理業務の民間委託を進め、職員数抑制に努めてきた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健全財政の取組み前（平成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年度）の職員数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人に比べ、令和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昨年度と比較して職員数は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人増加したが、主な増員理由は児童相談所開設などである。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53219</xdr:rowOff>
    </xdr:from>
    <xdr:to>
      <xdr:col>81</xdr:col>
      <xdr:colOff>44450</xdr:colOff>
      <xdr:row>59</xdr:row>
      <xdr:rowOff>58965</xdr:rowOff>
    </xdr:to>
    <xdr:cxnSp macro="">
      <xdr:nvCxnSpPr>
        <xdr:cNvPr id="320" name="直線コネクタ 319"/>
        <xdr:cNvCxnSpPr/>
      </xdr:nvCxnSpPr>
      <xdr:spPr>
        <a:xfrm>
          <a:off x="16179800" y="10168769"/>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1"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50921</xdr:rowOff>
    </xdr:from>
    <xdr:to>
      <xdr:col>77</xdr:col>
      <xdr:colOff>44450</xdr:colOff>
      <xdr:row>59</xdr:row>
      <xdr:rowOff>53219</xdr:rowOff>
    </xdr:to>
    <xdr:cxnSp macro="">
      <xdr:nvCxnSpPr>
        <xdr:cNvPr id="323" name="直線コネクタ 322"/>
        <xdr:cNvCxnSpPr/>
      </xdr:nvCxnSpPr>
      <xdr:spPr>
        <a:xfrm>
          <a:off x="15290800" y="1016647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5" name="テキスト ボックス 324"/>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46325</xdr:rowOff>
    </xdr:from>
    <xdr:to>
      <xdr:col>72</xdr:col>
      <xdr:colOff>203200</xdr:colOff>
      <xdr:row>59</xdr:row>
      <xdr:rowOff>50921</xdr:rowOff>
    </xdr:to>
    <xdr:cxnSp macro="">
      <xdr:nvCxnSpPr>
        <xdr:cNvPr id="326" name="直線コネクタ 325"/>
        <xdr:cNvCxnSpPr/>
      </xdr:nvCxnSpPr>
      <xdr:spPr>
        <a:xfrm>
          <a:off x="14401800" y="1016187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28" name="テキスト ボックス 327"/>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46325</xdr:rowOff>
    </xdr:from>
    <xdr:to>
      <xdr:col>68</xdr:col>
      <xdr:colOff>152400</xdr:colOff>
      <xdr:row>59</xdr:row>
      <xdr:rowOff>48623</xdr:rowOff>
    </xdr:to>
    <xdr:cxnSp macro="">
      <xdr:nvCxnSpPr>
        <xdr:cNvPr id="329" name="直線コネクタ 328"/>
        <xdr:cNvCxnSpPr/>
      </xdr:nvCxnSpPr>
      <xdr:spPr>
        <a:xfrm flipV="1">
          <a:off x="13512800" y="1016187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1" name="テキスト ボックス 330"/>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3" name="テキスト ボックス 332"/>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8165</xdr:rowOff>
    </xdr:from>
    <xdr:to>
      <xdr:col>81</xdr:col>
      <xdr:colOff>95250</xdr:colOff>
      <xdr:row>59</xdr:row>
      <xdr:rowOff>109765</xdr:rowOff>
    </xdr:to>
    <xdr:sp macro="" textlink="">
      <xdr:nvSpPr>
        <xdr:cNvPr id="339" name="楕円 338"/>
        <xdr:cNvSpPr/>
      </xdr:nvSpPr>
      <xdr:spPr>
        <a:xfrm>
          <a:off x="169672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100892</xdr:rowOff>
    </xdr:from>
    <xdr:ext cx="762000" cy="259045"/>
    <xdr:sp macro="" textlink="">
      <xdr:nvSpPr>
        <xdr:cNvPr id="340" name="定員管理の状況該当値テキスト"/>
        <xdr:cNvSpPr txBox="1"/>
      </xdr:nvSpPr>
      <xdr:spPr>
        <a:xfrm>
          <a:off x="17106900" y="1004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2419</xdr:rowOff>
    </xdr:from>
    <xdr:to>
      <xdr:col>77</xdr:col>
      <xdr:colOff>95250</xdr:colOff>
      <xdr:row>59</xdr:row>
      <xdr:rowOff>104019</xdr:rowOff>
    </xdr:to>
    <xdr:sp macro="" textlink="">
      <xdr:nvSpPr>
        <xdr:cNvPr id="341" name="楕円 340"/>
        <xdr:cNvSpPr/>
      </xdr:nvSpPr>
      <xdr:spPr>
        <a:xfrm>
          <a:off x="16129000" y="101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114196</xdr:rowOff>
    </xdr:from>
    <xdr:ext cx="736600" cy="259045"/>
    <xdr:sp macro="" textlink="">
      <xdr:nvSpPr>
        <xdr:cNvPr id="342" name="テキスト ボックス 341"/>
        <xdr:cNvSpPr txBox="1"/>
      </xdr:nvSpPr>
      <xdr:spPr>
        <a:xfrm>
          <a:off x="15798800" y="988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xdr:rowOff>
    </xdr:from>
    <xdr:to>
      <xdr:col>73</xdr:col>
      <xdr:colOff>44450</xdr:colOff>
      <xdr:row>59</xdr:row>
      <xdr:rowOff>101721</xdr:rowOff>
    </xdr:to>
    <xdr:sp macro="" textlink="">
      <xdr:nvSpPr>
        <xdr:cNvPr id="343" name="楕円 342"/>
        <xdr:cNvSpPr/>
      </xdr:nvSpPr>
      <xdr:spPr>
        <a:xfrm>
          <a:off x="15240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111898</xdr:rowOff>
    </xdr:from>
    <xdr:ext cx="762000" cy="259045"/>
    <xdr:sp macro="" textlink="">
      <xdr:nvSpPr>
        <xdr:cNvPr id="344" name="テキスト ボックス 343"/>
        <xdr:cNvSpPr txBox="1"/>
      </xdr:nvSpPr>
      <xdr:spPr>
        <a:xfrm>
          <a:off x="14909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166975</xdr:rowOff>
    </xdr:from>
    <xdr:to>
      <xdr:col>68</xdr:col>
      <xdr:colOff>203200</xdr:colOff>
      <xdr:row>59</xdr:row>
      <xdr:rowOff>97125</xdr:rowOff>
    </xdr:to>
    <xdr:sp macro="" textlink="">
      <xdr:nvSpPr>
        <xdr:cNvPr id="345" name="楕円 344"/>
        <xdr:cNvSpPr/>
      </xdr:nvSpPr>
      <xdr:spPr>
        <a:xfrm>
          <a:off x="143510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107302</xdr:rowOff>
    </xdr:from>
    <xdr:ext cx="762000" cy="259045"/>
    <xdr:sp macro="" textlink="">
      <xdr:nvSpPr>
        <xdr:cNvPr id="346" name="テキスト ボックス 345"/>
        <xdr:cNvSpPr txBox="1"/>
      </xdr:nvSpPr>
      <xdr:spPr>
        <a:xfrm>
          <a:off x="14020800" y="987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169273</xdr:rowOff>
    </xdr:from>
    <xdr:to>
      <xdr:col>64</xdr:col>
      <xdr:colOff>152400</xdr:colOff>
      <xdr:row>59</xdr:row>
      <xdr:rowOff>99423</xdr:rowOff>
    </xdr:to>
    <xdr:sp macro="" textlink="">
      <xdr:nvSpPr>
        <xdr:cNvPr id="347" name="楕円 346"/>
        <xdr:cNvSpPr/>
      </xdr:nvSpPr>
      <xdr:spPr>
        <a:xfrm>
          <a:off x="13462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109600</xdr:rowOff>
    </xdr:from>
    <xdr:ext cx="762000" cy="259045"/>
    <xdr:sp macro="" textlink="">
      <xdr:nvSpPr>
        <xdr:cNvPr id="348" name="テキスト ボックス 347"/>
        <xdr:cNvSpPr txBox="1"/>
      </xdr:nvSpPr>
      <xdr:spPr>
        <a:xfrm>
          <a:off x="13131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類似団体の中で低い数値となっているものの、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年連続して上昇している。主な要因は財調普通交付金の増などにより、計算上分母にあたる標準財政規模が増となったことによるものである。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令和元年度に区債を繰り上げ償還したため、平成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年度以降は比率が下がるものと分析している。起債については将来世代への負担となるため、必要性を十分検討のうえで判断していきたい。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37</xdr:row>
      <xdr:rowOff>13970</xdr:rowOff>
    </xdr:to>
    <xdr:cxnSp macro="">
      <xdr:nvCxnSpPr>
        <xdr:cNvPr id="377" name="直線コネクタ 376"/>
        <xdr:cNvCxnSpPr/>
      </xdr:nvCxnSpPr>
      <xdr:spPr>
        <a:xfrm>
          <a:off x="16179800" y="63093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137160</xdr:rowOff>
    </xdr:to>
    <xdr:cxnSp macro="">
      <xdr:nvCxnSpPr>
        <xdr:cNvPr id="380" name="直線コネクタ 379"/>
        <xdr:cNvCxnSpPr/>
      </xdr:nvCxnSpPr>
      <xdr:spPr>
        <a:xfrm>
          <a:off x="15290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64770</xdr:rowOff>
    </xdr:from>
    <xdr:to>
      <xdr:col>72</xdr:col>
      <xdr:colOff>203200</xdr:colOff>
      <xdr:row>36</xdr:row>
      <xdr:rowOff>88900</xdr:rowOff>
    </xdr:to>
    <xdr:cxnSp macro="">
      <xdr:nvCxnSpPr>
        <xdr:cNvPr id="383" name="直線コネクタ 382"/>
        <xdr:cNvCxnSpPr/>
      </xdr:nvCxnSpPr>
      <xdr:spPr>
        <a:xfrm>
          <a:off x="14401800" y="6236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40640</xdr:rowOff>
    </xdr:from>
    <xdr:to>
      <xdr:col>68</xdr:col>
      <xdr:colOff>152400</xdr:colOff>
      <xdr:row>36</xdr:row>
      <xdr:rowOff>64770</xdr:rowOff>
    </xdr:to>
    <xdr:cxnSp macro="">
      <xdr:nvCxnSpPr>
        <xdr:cNvPr id="386" name="直線コネクタ 385"/>
        <xdr:cNvCxnSpPr/>
      </xdr:nvCxnSpPr>
      <xdr:spPr>
        <a:xfrm>
          <a:off x="13512800" y="62128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396" name="楕円 395"/>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397"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86360</xdr:rowOff>
    </xdr:from>
    <xdr:to>
      <xdr:col>77</xdr:col>
      <xdr:colOff>95250</xdr:colOff>
      <xdr:row>37</xdr:row>
      <xdr:rowOff>16510</xdr:rowOff>
    </xdr:to>
    <xdr:sp macro="" textlink="">
      <xdr:nvSpPr>
        <xdr:cNvPr id="398" name="楕円 397"/>
        <xdr:cNvSpPr/>
      </xdr:nvSpPr>
      <xdr:spPr>
        <a:xfrm>
          <a:off x="16129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26687</xdr:rowOff>
    </xdr:from>
    <xdr:ext cx="736600" cy="259045"/>
    <xdr:sp macro="" textlink="">
      <xdr:nvSpPr>
        <xdr:cNvPr id="399" name="テキスト ボックス 398"/>
        <xdr:cNvSpPr txBox="1"/>
      </xdr:nvSpPr>
      <xdr:spPr>
        <a:xfrm>
          <a:off x="15798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0" name="楕円 399"/>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1" name="テキスト ボックス 400"/>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13970</xdr:rowOff>
    </xdr:from>
    <xdr:to>
      <xdr:col>68</xdr:col>
      <xdr:colOff>203200</xdr:colOff>
      <xdr:row>36</xdr:row>
      <xdr:rowOff>115570</xdr:rowOff>
    </xdr:to>
    <xdr:sp macro="" textlink="">
      <xdr:nvSpPr>
        <xdr:cNvPr id="402" name="楕円 401"/>
        <xdr:cNvSpPr/>
      </xdr:nvSpPr>
      <xdr:spPr>
        <a:xfrm>
          <a:off x="14351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125747</xdr:rowOff>
    </xdr:from>
    <xdr:ext cx="762000" cy="259045"/>
    <xdr:sp macro="" textlink="">
      <xdr:nvSpPr>
        <xdr:cNvPr id="403" name="テキスト ボックス 402"/>
        <xdr:cNvSpPr txBox="1"/>
      </xdr:nvSpPr>
      <xdr:spPr>
        <a:xfrm>
          <a:off x="14020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161290</xdr:rowOff>
    </xdr:from>
    <xdr:to>
      <xdr:col>64</xdr:col>
      <xdr:colOff>152400</xdr:colOff>
      <xdr:row>36</xdr:row>
      <xdr:rowOff>91440</xdr:rowOff>
    </xdr:to>
    <xdr:sp macro="" textlink="">
      <xdr:nvSpPr>
        <xdr:cNvPr id="404" name="楕円 403"/>
        <xdr:cNvSpPr/>
      </xdr:nvSpPr>
      <xdr:spPr>
        <a:xfrm>
          <a:off x="13462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101617</xdr:rowOff>
    </xdr:from>
    <xdr:ext cx="762000" cy="259045"/>
    <xdr:sp macro="" textlink="">
      <xdr:nvSpPr>
        <xdr:cNvPr id="405" name="テキスト ボックス 404"/>
        <xdr:cNvSpPr txBox="1"/>
      </xdr:nvSpPr>
      <xdr:spPr>
        <a:xfrm>
          <a:off x="13131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将来負担額は区債残高と退職手当負担見込額等を合わせて</a:t>
          </a:r>
          <a:r>
            <a:rPr kumimoji="1" lang="en-US" altLang="ja-JP" sz="1200">
              <a:latin typeface="ＭＳ Ｐゴシック" panose="020B0600070205080204" pitchFamily="50" charset="-128"/>
              <a:ea typeface="ＭＳ Ｐゴシック" panose="020B0600070205080204" pitchFamily="50" charset="-128"/>
            </a:rPr>
            <a:t>288</a:t>
          </a:r>
          <a:r>
            <a:rPr kumimoji="1" lang="ja-JP" altLang="en-US" sz="1200">
              <a:latin typeface="ＭＳ Ｐゴシック" panose="020B0600070205080204" pitchFamily="50" charset="-128"/>
              <a:ea typeface="ＭＳ Ｐゴシック" panose="020B0600070205080204" pitchFamily="50" charset="-128"/>
            </a:rPr>
            <a:t>億円であったのに対し、充当可能財源等は充当可能基金額などを合わせて</a:t>
          </a:r>
          <a:r>
            <a:rPr kumimoji="1" lang="en-US" altLang="ja-JP" sz="1200">
              <a:latin typeface="ＭＳ Ｐゴシック" panose="020B0600070205080204" pitchFamily="50" charset="-128"/>
              <a:ea typeface="ＭＳ Ｐゴシック" panose="020B0600070205080204" pitchFamily="50" charset="-128"/>
            </a:rPr>
            <a:t>3,063</a:t>
          </a:r>
          <a:r>
            <a:rPr kumimoji="1" lang="ja-JP" altLang="en-US" sz="1200">
              <a:latin typeface="ＭＳ Ｐゴシック" panose="020B0600070205080204" pitchFamily="50" charset="-128"/>
              <a:ea typeface="ＭＳ Ｐゴシック" panose="020B0600070205080204" pitchFamily="50" charset="-128"/>
            </a:rPr>
            <a:t>億円となった。充当可能財源等が将来負担額を上回ったため、計算結果がマイナス値となり、将来負担比率は算定されなかった。これは積立基金を一定額保有していることと、少ない区債残高によるものである。特に令和元年度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年度と比べ充当可能財源等が横ばいに対して、将来負担額は区債の繰り上げ償還を行なったことにより</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億円減少した。今後も起債と基金の管理を適切に行い、将来世代に負担を先送りしない効率的な財政運営を行っていく。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700,079
661,907
49.90
278,443,576
262,524,755
9,860,577
168,157,934
486,722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令和元年度の指標が</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た理由として、人件費充当経常一般財源が微増に対して、分母である歳入経常経費充当経常一般財源の総額（特に財政調整交付金）の伸びが大きかったことによるものである。また、ここ数年類似団体と比較して低い水準を維持しているが、これは健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財政を推進するため、現業職員の退職不補充や指定管理への移行をはじめ、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各種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民間委託を進め、職員数抑制に努めてきた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ことが大きな要因である。</a:t>
          </a:r>
          <a:r>
            <a:rPr kumimoji="1" lang="ja-JP" altLang="en-US" sz="1200">
              <a:latin typeface="ＭＳ Ｐゴシック" panose="020B0600070205080204" pitchFamily="50" charset="-128"/>
              <a:ea typeface="ＭＳ Ｐゴシック" panose="020B0600070205080204" pitchFamily="50" charset="-128"/>
            </a:rPr>
            <a:t>今後も区民サービスの質の維持を図るべく、不断の努力を継続していく。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35</xdr:row>
      <xdr:rowOff>146050</xdr:rowOff>
    </xdr:to>
    <xdr:cxnSp macro="">
      <xdr:nvCxnSpPr>
        <xdr:cNvPr id="66" name="直線コネクタ 65"/>
        <xdr:cNvCxnSpPr/>
      </xdr:nvCxnSpPr>
      <xdr:spPr>
        <a:xfrm flipV="1">
          <a:off x="3987800" y="6083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118127</xdr:rowOff>
    </xdr:from>
    <xdr:ext cx="762000" cy="259045"/>
    <xdr:sp macro="" textlink="">
      <xdr:nvSpPr>
        <xdr:cNvPr id="67" name="人件費平均値テキスト"/>
        <xdr:cNvSpPr txBox="1"/>
      </xdr:nvSpPr>
      <xdr:spPr>
        <a:xfrm>
          <a:off x="4914900" y="646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133350</xdr:rowOff>
    </xdr:from>
    <xdr:to>
      <xdr:col>19</xdr:col>
      <xdr:colOff>187325</xdr:colOff>
      <xdr:row>35</xdr:row>
      <xdr:rowOff>146050</xdr:rowOff>
    </xdr:to>
    <xdr:cxnSp macro="">
      <xdr:nvCxnSpPr>
        <xdr:cNvPr id="69" name="直線コネクタ 68"/>
        <xdr:cNvCxnSpPr/>
      </xdr:nvCxnSpPr>
      <xdr:spPr>
        <a:xfrm>
          <a:off x="3098800" y="613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71" name="テキスト ボックス 70"/>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120650</xdr:rowOff>
    </xdr:from>
    <xdr:to>
      <xdr:col>15</xdr:col>
      <xdr:colOff>98425</xdr:colOff>
      <xdr:row>35</xdr:row>
      <xdr:rowOff>133350</xdr:rowOff>
    </xdr:to>
    <xdr:cxnSp macro="">
      <xdr:nvCxnSpPr>
        <xdr:cNvPr id="72" name="直線コネクタ 71"/>
        <xdr:cNvCxnSpPr/>
      </xdr:nvCxnSpPr>
      <xdr:spPr>
        <a:xfrm>
          <a:off x="2209800" y="612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120650</xdr:rowOff>
    </xdr:from>
    <xdr:to>
      <xdr:col>11</xdr:col>
      <xdr:colOff>9525</xdr:colOff>
      <xdr:row>35</xdr:row>
      <xdr:rowOff>120650</xdr:rowOff>
    </xdr:to>
    <xdr:cxnSp macro="">
      <xdr:nvCxnSpPr>
        <xdr:cNvPr id="75" name="直線コネクタ 74"/>
        <xdr:cNvCxnSpPr/>
      </xdr:nvCxnSpPr>
      <xdr:spPr>
        <a:xfrm>
          <a:off x="1320800" y="612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77" name="テキスト ボックス 76"/>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79" name="テキスト ボックス 78"/>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31750</xdr:rowOff>
    </xdr:from>
    <xdr:to>
      <xdr:col>24</xdr:col>
      <xdr:colOff>76200</xdr:colOff>
      <xdr:row>35</xdr:row>
      <xdr:rowOff>133350</xdr:rowOff>
    </xdr:to>
    <xdr:sp macro="" textlink="">
      <xdr:nvSpPr>
        <xdr:cNvPr id="85" name="楕円 84"/>
        <xdr:cNvSpPr/>
      </xdr:nvSpPr>
      <xdr:spPr>
        <a:xfrm>
          <a:off x="47752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48277</xdr:rowOff>
    </xdr:from>
    <xdr:ext cx="762000" cy="259045"/>
    <xdr:sp macro="" textlink="">
      <xdr:nvSpPr>
        <xdr:cNvPr id="86" name="人件費該当値テキスト"/>
        <xdr:cNvSpPr txBox="1"/>
      </xdr:nvSpPr>
      <xdr:spPr>
        <a:xfrm>
          <a:off x="4914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82550</xdr:rowOff>
    </xdr:from>
    <xdr:to>
      <xdr:col>15</xdr:col>
      <xdr:colOff>149225</xdr:colOff>
      <xdr:row>36</xdr:row>
      <xdr:rowOff>12700</xdr:rowOff>
    </xdr:to>
    <xdr:sp macro="" textlink="">
      <xdr:nvSpPr>
        <xdr:cNvPr id="89" name="楕円 88"/>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22877</xdr:rowOff>
    </xdr:from>
    <xdr:ext cx="762000" cy="259045"/>
    <xdr:sp macro="" textlink="">
      <xdr:nvSpPr>
        <xdr:cNvPr id="90" name="テキスト ボックス 89"/>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69850</xdr:rowOff>
    </xdr:from>
    <xdr:to>
      <xdr:col>11</xdr:col>
      <xdr:colOff>60325</xdr:colOff>
      <xdr:row>36</xdr:row>
      <xdr:rowOff>0</xdr:rowOff>
    </xdr:to>
    <xdr:sp macro="" textlink="">
      <xdr:nvSpPr>
        <xdr:cNvPr id="91" name="楕円 90"/>
        <xdr:cNvSpPr/>
      </xdr:nvSpPr>
      <xdr:spPr>
        <a:xfrm>
          <a:off x="2159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10177</xdr:rowOff>
    </xdr:from>
    <xdr:ext cx="762000" cy="259045"/>
    <xdr:sp macro="" textlink="">
      <xdr:nvSpPr>
        <xdr:cNvPr id="92" name="テキスト ボックス 91"/>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10177</xdr:rowOff>
    </xdr:from>
    <xdr:ext cx="762000" cy="259045"/>
    <xdr:sp macro="" textlink="">
      <xdr:nvSpPr>
        <xdr:cNvPr id="94" name="テキスト ボックス 93"/>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ポイントの増となり、これで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年連続の増となった。主な要因は学校のＩＣＴ環境整備に伴う増などにより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億円の増（</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％増）が、分母である経常経費充当経常一般財源の伸び（</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％）より大きかったためである。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今後も事業の外部委託化などによる増要因はあるが、適正な委託のあり方を常に検討する努力を続けていく。</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120650</xdr:rowOff>
    </xdr:from>
    <xdr:to>
      <xdr:col>82</xdr:col>
      <xdr:colOff>107950</xdr:colOff>
      <xdr:row>14</xdr:row>
      <xdr:rowOff>63500</xdr:rowOff>
    </xdr:to>
    <xdr:cxnSp macro="">
      <xdr:nvCxnSpPr>
        <xdr:cNvPr id="127" name="直線コネクタ 126"/>
        <xdr:cNvCxnSpPr/>
      </xdr:nvCxnSpPr>
      <xdr:spPr>
        <a:xfrm>
          <a:off x="15671800" y="2349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57150</xdr:rowOff>
    </xdr:from>
    <xdr:to>
      <xdr:col>78</xdr:col>
      <xdr:colOff>69850</xdr:colOff>
      <xdr:row>13</xdr:row>
      <xdr:rowOff>120650</xdr:rowOff>
    </xdr:to>
    <xdr:cxnSp macro="">
      <xdr:nvCxnSpPr>
        <xdr:cNvPr id="130" name="直線コネクタ 129"/>
        <xdr:cNvCxnSpPr/>
      </xdr:nvCxnSpPr>
      <xdr:spPr>
        <a:xfrm>
          <a:off x="14782800" y="228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2" name="テキスト ボックス 131"/>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57150</xdr:rowOff>
    </xdr:to>
    <xdr:cxnSp macro="">
      <xdr:nvCxnSpPr>
        <xdr:cNvPr id="133" name="直線コネクタ 132"/>
        <xdr:cNvCxnSpPr/>
      </xdr:nvCxnSpPr>
      <xdr:spPr>
        <a:xfrm>
          <a:off x="13893800" y="222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6350</xdr:rowOff>
    </xdr:to>
    <xdr:cxnSp macro="">
      <xdr:nvCxnSpPr>
        <xdr:cNvPr id="136" name="直線コネクタ 135"/>
        <xdr:cNvCxnSpPr/>
      </xdr:nvCxnSpPr>
      <xdr:spPr>
        <a:xfrm flipV="1">
          <a:off x="13004800" y="222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xdr:rowOff>
    </xdr:from>
    <xdr:to>
      <xdr:col>82</xdr:col>
      <xdr:colOff>158750</xdr:colOff>
      <xdr:row>14</xdr:row>
      <xdr:rowOff>114300</xdr:rowOff>
    </xdr:to>
    <xdr:sp macro="" textlink="">
      <xdr:nvSpPr>
        <xdr:cNvPr id="146" name="楕円 145"/>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29227</xdr:rowOff>
    </xdr:from>
    <xdr:ext cx="762000" cy="259045"/>
    <xdr:sp macro="" textlink="">
      <xdr:nvSpPr>
        <xdr:cNvPr id="147" name="物件費該当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69850</xdr:rowOff>
    </xdr:from>
    <xdr:to>
      <xdr:col>78</xdr:col>
      <xdr:colOff>120650</xdr:colOff>
      <xdr:row>14</xdr:row>
      <xdr:rowOff>0</xdr:rowOff>
    </xdr:to>
    <xdr:sp macro="" textlink="">
      <xdr:nvSpPr>
        <xdr:cNvPr id="148" name="楕円 147"/>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10177</xdr:rowOff>
    </xdr:from>
    <xdr:ext cx="736600" cy="259045"/>
    <xdr:sp macro="" textlink="">
      <xdr:nvSpPr>
        <xdr:cNvPr id="149" name="テキスト ボックス 148"/>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6350</xdr:rowOff>
    </xdr:from>
    <xdr:to>
      <xdr:col>74</xdr:col>
      <xdr:colOff>31750</xdr:colOff>
      <xdr:row>13</xdr:row>
      <xdr:rowOff>107950</xdr:rowOff>
    </xdr:to>
    <xdr:sp macro="" textlink="">
      <xdr:nvSpPr>
        <xdr:cNvPr id="150" name="楕円 149"/>
        <xdr:cNvSpPr/>
      </xdr:nvSpPr>
      <xdr:spPr>
        <a:xfrm>
          <a:off x="14732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118127</xdr:rowOff>
    </xdr:from>
    <xdr:ext cx="762000" cy="259045"/>
    <xdr:sp macro="" textlink="">
      <xdr:nvSpPr>
        <xdr:cNvPr id="151" name="テキスト ボックス 150"/>
        <xdr:cNvSpPr txBox="1"/>
      </xdr:nvSpPr>
      <xdr:spPr>
        <a:xfrm>
          <a:off x="14401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2" name="楕円 151"/>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3" name="テキスト ボックス 152"/>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127000</xdr:rowOff>
    </xdr:from>
    <xdr:to>
      <xdr:col>65</xdr:col>
      <xdr:colOff>53975</xdr:colOff>
      <xdr:row>13</xdr:row>
      <xdr:rowOff>57150</xdr:rowOff>
    </xdr:to>
    <xdr:sp macro="" textlink="">
      <xdr:nvSpPr>
        <xdr:cNvPr id="154" name="楕円 153"/>
        <xdr:cNvSpPr/>
      </xdr:nvSpPr>
      <xdr:spPr>
        <a:xfrm>
          <a:off x="12954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67327</xdr:rowOff>
    </xdr:from>
    <xdr:ext cx="762000" cy="259045"/>
    <xdr:sp macro="" textlink="">
      <xdr:nvSpPr>
        <xdr:cNvPr id="155" name="テキスト ボックス 154"/>
        <xdr:cNvSpPr txBox="1"/>
      </xdr:nvSpPr>
      <xdr:spPr>
        <a:xfrm>
          <a:off x="12623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令和元年度は</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改善となった。主な要因は、分子である待機児童対策に係る私立保育園等委託費の扶助費の増があった一方、分母である経常経費充当経常一般財源（特に財政調整交付金）の伸びが大きかったことによるものである。類似団体内順位は昨年度より</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ランクアップして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位となっているが、依然として国・都の平均を大きく上回る状況に変わりはない。平成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年度以降、施策の見直しを行ったタイミングを除き増加を続けていたが、令和元年度は改善された。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27940</xdr:rowOff>
    </xdr:from>
    <xdr:to>
      <xdr:col>24</xdr:col>
      <xdr:colOff>25400</xdr:colOff>
      <xdr:row>60</xdr:row>
      <xdr:rowOff>88900</xdr:rowOff>
    </xdr:to>
    <xdr:cxnSp macro="">
      <xdr:nvCxnSpPr>
        <xdr:cNvPr id="188" name="直線コネクタ 187"/>
        <xdr:cNvCxnSpPr/>
      </xdr:nvCxnSpPr>
      <xdr:spPr>
        <a:xfrm flipV="1">
          <a:off x="3987800" y="10314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73660</xdr:rowOff>
    </xdr:from>
    <xdr:to>
      <xdr:col>19</xdr:col>
      <xdr:colOff>187325</xdr:colOff>
      <xdr:row>60</xdr:row>
      <xdr:rowOff>88900</xdr:rowOff>
    </xdr:to>
    <xdr:cxnSp macro="">
      <xdr:nvCxnSpPr>
        <xdr:cNvPr id="191" name="直線コネクタ 190"/>
        <xdr:cNvCxnSpPr/>
      </xdr:nvCxnSpPr>
      <xdr:spPr>
        <a:xfrm>
          <a:off x="3098800" y="1036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3" name="テキスト ボックス 192"/>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73660</xdr:rowOff>
    </xdr:to>
    <xdr:cxnSp macro="">
      <xdr:nvCxnSpPr>
        <xdr:cNvPr id="194" name="直線コネクタ 193"/>
        <xdr:cNvCxnSpPr/>
      </xdr:nvCxnSpPr>
      <xdr:spPr>
        <a:xfrm>
          <a:off x="2209800" y="1033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6" name="テキスト ボックス 19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35560</xdr:rowOff>
    </xdr:from>
    <xdr:to>
      <xdr:col>11</xdr:col>
      <xdr:colOff>9525</xdr:colOff>
      <xdr:row>60</xdr:row>
      <xdr:rowOff>50800</xdr:rowOff>
    </xdr:to>
    <xdr:cxnSp macro="">
      <xdr:nvCxnSpPr>
        <xdr:cNvPr id="197" name="直線コネクタ 196"/>
        <xdr:cNvCxnSpPr/>
      </xdr:nvCxnSpPr>
      <xdr:spPr>
        <a:xfrm>
          <a:off x="13208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1" name="テキスト ボックス 200"/>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148590</xdr:rowOff>
    </xdr:from>
    <xdr:to>
      <xdr:col>24</xdr:col>
      <xdr:colOff>76200</xdr:colOff>
      <xdr:row>60</xdr:row>
      <xdr:rowOff>78740</xdr:rowOff>
    </xdr:to>
    <xdr:sp macro="" textlink="">
      <xdr:nvSpPr>
        <xdr:cNvPr id="207" name="楕円 206"/>
        <xdr:cNvSpPr/>
      </xdr:nvSpPr>
      <xdr:spPr>
        <a:xfrm>
          <a:off x="4775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120667</xdr:rowOff>
    </xdr:from>
    <xdr:ext cx="762000" cy="259045"/>
    <xdr:sp macro="" textlink="">
      <xdr:nvSpPr>
        <xdr:cNvPr id="208" name="扶助費該当値テキスト"/>
        <xdr:cNvSpPr txBox="1"/>
      </xdr:nvSpPr>
      <xdr:spPr>
        <a:xfrm>
          <a:off x="4914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9" name="楕円 208"/>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0" name="テキスト ボックス 209"/>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22860</xdr:rowOff>
    </xdr:from>
    <xdr:to>
      <xdr:col>15</xdr:col>
      <xdr:colOff>149225</xdr:colOff>
      <xdr:row>60</xdr:row>
      <xdr:rowOff>124460</xdr:rowOff>
    </xdr:to>
    <xdr:sp macro="" textlink="">
      <xdr:nvSpPr>
        <xdr:cNvPr id="211" name="楕円 210"/>
        <xdr:cNvSpPr/>
      </xdr:nvSpPr>
      <xdr:spPr>
        <a:xfrm>
          <a:off x="3048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109237</xdr:rowOff>
    </xdr:from>
    <xdr:ext cx="762000" cy="259045"/>
    <xdr:sp macro="" textlink="">
      <xdr:nvSpPr>
        <xdr:cNvPr id="212" name="テキスト ボックス 211"/>
        <xdr:cNvSpPr txBox="1"/>
      </xdr:nvSpPr>
      <xdr:spPr>
        <a:xfrm>
          <a:off x="2717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215" name="楕円 214"/>
        <xdr:cNvSpPr/>
      </xdr:nvSpPr>
      <xdr:spPr>
        <a:xfrm>
          <a:off x="127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216" name="テキスト ボックス 215"/>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主な要因は水門等の維持補修工事費などの減や特別会計への繰出金の増、あわせて指数の分子は増になったものの、分母である経常経費充当経常一般財源（特に財政調整交付金）の伸びが大きかったことによるものである。今後は施設の老朽化に伴う維持補修費の増や高齢化の進展に伴う介護・後期特別会計への繰出金の増が見込まれるため、将来負担を見据えた予算管理に努めていく。</a:t>
          </a:r>
        </a:p>
        <a:p>
          <a:r>
            <a:rPr kumimoji="1" lang="ja-JP" altLang="en-US" sz="1200">
              <a:latin typeface="ＭＳ Ｐゴシック" panose="020B0600070205080204" pitchFamily="50" charset="-128"/>
              <a:ea typeface="ＭＳ Ｐゴシック" panose="020B0600070205080204" pitchFamily="50" charset="-128"/>
            </a:rPr>
            <a:t>（「その他」の内訳は、維持補修費、貸付金、繰出金）</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xdr:rowOff>
    </xdr:to>
    <xdr:cxnSp macro="">
      <xdr:nvCxnSpPr>
        <xdr:cNvPr id="249" name="直線コネクタ 248"/>
        <xdr:cNvCxnSpPr/>
      </xdr:nvCxnSpPr>
      <xdr:spPr>
        <a:xfrm flipV="1">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88900</xdr:rowOff>
    </xdr:to>
    <xdr:cxnSp macro="">
      <xdr:nvCxnSpPr>
        <xdr:cNvPr id="252" name="直線コネクタ 251"/>
        <xdr:cNvCxnSpPr/>
      </xdr:nvCxnSpPr>
      <xdr:spPr>
        <a:xfrm flipV="1">
          <a:off x="14782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88900</xdr:rowOff>
    </xdr:from>
    <xdr:to>
      <xdr:col>73</xdr:col>
      <xdr:colOff>180975</xdr:colOff>
      <xdr:row>58</xdr:row>
      <xdr:rowOff>88900</xdr:rowOff>
    </xdr:to>
    <xdr:cxnSp macro="">
      <xdr:nvCxnSpPr>
        <xdr:cNvPr id="255" name="直線コネクタ 254"/>
        <xdr:cNvCxnSpPr/>
      </xdr:nvCxnSpPr>
      <xdr:spPr>
        <a:xfrm>
          <a:off x="13893800" y="9861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88900</xdr:rowOff>
    </xdr:to>
    <xdr:cxnSp macro="">
      <xdr:nvCxnSpPr>
        <xdr:cNvPr id="258" name="直線コネクタ 257"/>
        <xdr:cNvCxnSpPr/>
      </xdr:nvCxnSpPr>
      <xdr:spPr>
        <a:xfrm>
          <a:off x="13004800" y="976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2" name="楕円 271"/>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3" name="テキスト ボックス 272"/>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38100</xdr:rowOff>
    </xdr:from>
    <xdr:to>
      <xdr:col>69</xdr:col>
      <xdr:colOff>142875</xdr:colOff>
      <xdr:row>57</xdr:row>
      <xdr:rowOff>139700</xdr:rowOff>
    </xdr:to>
    <xdr:sp macro="" textlink="">
      <xdr:nvSpPr>
        <xdr:cNvPr id="274" name="楕円 273"/>
        <xdr:cNvSpPr/>
      </xdr:nvSpPr>
      <xdr:spPr>
        <a:xfrm>
          <a:off x="13843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124477</xdr:rowOff>
    </xdr:from>
    <xdr:ext cx="762000" cy="259045"/>
    <xdr:sp macro="" textlink="">
      <xdr:nvSpPr>
        <xdr:cNvPr id="275" name="テキスト ボックス 274"/>
        <xdr:cNvSpPr txBox="1"/>
      </xdr:nvSpPr>
      <xdr:spPr>
        <a:xfrm>
          <a:off x="13512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％でここ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一番低い数値となった。これは私立保育園の増による私立保育園等委託費の増もあったが、それ以上に幼児教育・保育の無償化により、保護者負担軽減補助費などの減の要因が大きかった。本区は保育ママ助成、中小企業への利子補給・信用保証料補助等の独自事業を多く展開しているため、今後も大きな数値の変化は見られないと分析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146050</xdr:rowOff>
    </xdr:to>
    <xdr:cxnSp macro="">
      <xdr:nvCxnSpPr>
        <xdr:cNvPr id="310" name="直線コネクタ 309"/>
        <xdr:cNvCxnSpPr/>
      </xdr:nvCxnSpPr>
      <xdr:spPr>
        <a:xfrm flipV="1">
          <a:off x="15671800" y="608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35</xdr:row>
      <xdr:rowOff>146050</xdr:rowOff>
    </xdr:to>
    <xdr:cxnSp macro="">
      <xdr:nvCxnSpPr>
        <xdr:cNvPr id="313" name="直線コネクタ 312"/>
        <xdr:cNvCxnSpPr/>
      </xdr:nvCxnSpPr>
      <xdr:spPr>
        <a:xfrm>
          <a:off x="14782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5" name="テキスト ボックス 314"/>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35</xdr:row>
      <xdr:rowOff>146050</xdr:rowOff>
    </xdr:to>
    <xdr:cxnSp macro="">
      <xdr:nvCxnSpPr>
        <xdr:cNvPr id="316" name="直線コネクタ 315"/>
        <xdr:cNvCxnSpPr/>
      </xdr:nvCxnSpPr>
      <xdr:spPr>
        <a:xfrm>
          <a:off x="13893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18" name="テキスト ボックス 31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165100</xdr:rowOff>
    </xdr:to>
    <xdr:cxnSp macro="">
      <xdr:nvCxnSpPr>
        <xdr:cNvPr id="319" name="直線コネクタ 318"/>
        <xdr:cNvCxnSpPr/>
      </xdr:nvCxnSpPr>
      <xdr:spPr>
        <a:xfrm flipV="1">
          <a:off x="13004800" y="614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1" name="テキスト ボックス 320"/>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3" name="テキスト ボックス 322"/>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29" name="楕円 328"/>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0"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1" name="楕円 330"/>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32" name="テキスト ボックス 331"/>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3" name="楕円 332"/>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4" name="テキスト ボックス 333"/>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5" name="楕円 334"/>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36" name="テキスト ボックス 335"/>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37" name="楕円 336"/>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38" name="テキスト ボックス 337"/>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指標は類似団体と比較して低くなっており、令和元年度は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ポイント改善された。主な要因は過年度起債の償還終了により公債費が</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％の減となったことや、分母である経常経費充当経常一般財源（特に財政調整交付金）の伸びが大きかったことによるものである。なお、令和元年度に繰り上げ償還したことにより、令和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年度以降さらに指数が減少するものと考えられる。</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107950</xdr:rowOff>
    </xdr:to>
    <xdr:cxnSp macro="">
      <xdr:nvCxnSpPr>
        <xdr:cNvPr id="370" name="直線コネクタ 369"/>
        <xdr:cNvCxnSpPr/>
      </xdr:nvCxnSpPr>
      <xdr:spPr>
        <a:xfrm flipV="1">
          <a:off x="3987800" y="1292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1"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146050</xdr:rowOff>
    </xdr:to>
    <xdr:cxnSp macro="">
      <xdr:nvCxnSpPr>
        <xdr:cNvPr id="373" name="直線コネクタ 372"/>
        <xdr:cNvCxnSpPr/>
      </xdr:nvCxnSpPr>
      <xdr:spPr>
        <a:xfrm flipV="1">
          <a:off x="3098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5" name="テキスト ボックス 374"/>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50800</xdr:rowOff>
    </xdr:to>
    <xdr:cxnSp macro="">
      <xdr:nvCxnSpPr>
        <xdr:cNvPr id="376" name="直線コネクタ 375"/>
        <xdr:cNvCxnSpPr/>
      </xdr:nvCxnSpPr>
      <xdr:spPr>
        <a:xfrm flipV="1">
          <a:off x="2209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78" name="テキスト ボックス 37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50800</xdr:rowOff>
    </xdr:to>
    <xdr:cxnSp macro="">
      <xdr:nvCxnSpPr>
        <xdr:cNvPr id="379" name="直線コネクタ 378"/>
        <xdr:cNvCxnSpPr/>
      </xdr:nvCxnSpPr>
      <xdr:spPr>
        <a:xfrm>
          <a:off x="1320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1" name="テキスト ボックス 380"/>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9" name="楕円 388"/>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0"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1" name="楕円 390"/>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2" name="テキスト ボックス 391"/>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93" name="楕円 392"/>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94" name="テキスト ボックス 393"/>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5" name="楕円 394"/>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6" name="テキスト ボックス 395"/>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7" name="楕円 396"/>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8" name="テキスト ボックス 397"/>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ポイント改善された。</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主な要因は分子である人件費・扶助費・物件費・繰出金が増、維持補修費・補助費等が減、差し引きトータルで</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億円増加たが、それ以上に歳入経常一般財源等が伸びた（</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億円）ためである。ここ数年指標は類似団体平均よりも低くなっているが、少子高齢化への対応による扶助費や介護・後期特別会計への繰出金の増加が見込まれるため、今後も限られた財源で最大の区民サービスが実現できるよう、健全財政の堅持に努める。</a:t>
          </a:r>
          <a:br>
            <a:rPr kumimoji="1" lang="ja-JP" altLang="en-US" sz="1200">
              <a:latin typeface="ＭＳ Ｐゴシック" panose="020B0600070205080204" pitchFamily="50" charset="-128"/>
              <a:ea typeface="ＭＳ Ｐゴシック" panose="020B0600070205080204" pitchFamily="50" charset="-128"/>
            </a:rPr>
          </a:b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162379</xdr:rowOff>
    </xdr:from>
    <xdr:to>
      <xdr:col>82</xdr:col>
      <xdr:colOff>107950</xdr:colOff>
      <xdr:row>76</xdr:row>
      <xdr:rowOff>88900</xdr:rowOff>
    </xdr:to>
    <xdr:cxnSp macro="">
      <xdr:nvCxnSpPr>
        <xdr:cNvPr id="433" name="直線コネクタ 432"/>
        <xdr:cNvCxnSpPr/>
      </xdr:nvCxnSpPr>
      <xdr:spPr>
        <a:xfrm flipV="1">
          <a:off x="15671800" y="130211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4"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45357</xdr:rowOff>
    </xdr:from>
    <xdr:to>
      <xdr:col>78</xdr:col>
      <xdr:colOff>69850</xdr:colOff>
      <xdr:row>76</xdr:row>
      <xdr:rowOff>88900</xdr:rowOff>
    </xdr:to>
    <xdr:cxnSp macro="">
      <xdr:nvCxnSpPr>
        <xdr:cNvPr id="436" name="直線コネクタ 435"/>
        <xdr:cNvCxnSpPr/>
      </xdr:nvCxnSpPr>
      <xdr:spPr>
        <a:xfrm>
          <a:off x="14782800" y="1307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148970</xdr:rowOff>
    </xdr:from>
    <xdr:ext cx="736600" cy="259045"/>
    <xdr:sp macro="" textlink="">
      <xdr:nvSpPr>
        <xdr:cNvPr id="438" name="テキスト ボックス 437"/>
        <xdr:cNvSpPr txBox="1"/>
      </xdr:nvSpPr>
      <xdr:spPr>
        <a:xfrm>
          <a:off x="15290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20865</xdr:rowOff>
    </xdr:from>
    <xdr:to>
      <xdr:col>73</xdr:col>
      <xdr:colOff>180975</xdr:colOff>
      <xdr:row>76</xdr:row>
      <xdr:rowOff>45357</xdr:rowOff>
    </xdr:to>
    <xdr:cxnSp macro="">
      <xdr:nvCxnSpPr>
        <xdr:cNvPr id="439" name="直線コネクタ 438"/>
        <xdr:cNvCxnSpPr/>
      </xdr:nvCxnSpPr>
      <xdr:spPr>
        <a:xfrm>
          <a:off x="13893800" y="128796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41" name="テキスト ボックス 440"/>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137885</xdr:rowOff>
    </xdr:from>
    <xdr:to>
      <xdr:col>69</xdr:col>
      <xdr:colOff>92075</xdr:colOff>
      <xdr:row>75</xdr:row>
      <xdr:rowOff>20865</xdr:rowOff>
    </xdr:to>
    <xdr:cxnSp macro="">
      <xdr:nvCxnSpPr>
        <xdr:cNvPr id="442" name="直線コネクタ 441"/>
        <xdr:cNvCxnSpPr/>
      </xdr:nvCxnSpPr>
      <xdr:spPr>
        <a:xfrm>
          <a:off x="13004800" y="12825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44" name="テキスト ボックス 443"/>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26506</xdr:rowOff>
    </xdr:from>
    <xdr:ext cx="762000" cy="259045"/>
    <xdr:sp macro="" textlink="">
      <xdr:nvSpPr>
        <xdr:cNvPr id="446" name="テキスト ボックス 445"/>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111578</xdr:rowOff>
    </xdr:from>
    <xdr:to>
      <xdr:col>82</xdr:col>
      <xdr:colOff>158750</xdr:colOff>
      <xdr:row>76</xdr:row>
      <xdr:rowOff>41728</xdr:rowOff>
    </xdr:to>
    <xdr:sp macro="" textlink="">
      <xdr:nvSpPr>
        <xdr:cNvPr id="452" name="楕円 451"/>
        <xdr:cNvSpPr/>
      </xdr:nvSpPr>
      <xdr:spPr>
        <a:xfrm>
          <a:off x="164592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128105</xdr:rowOff>
    </xdr:from>
    <xdr:ext cx="762000" cy="259045"/>
    <xdr:sp macro="" textlink="">
      <xdr:nvSpPr>
        <xdr:cNvPr id="453" name="公債費以外該当値テキスト"/>
        <xdr:cNvSpPr txBox="1"/>
      </xdr:nvSpPr>
      <xdr:spPr>
        <a:xfrm>
          <a:off x="165989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54" name="楕円 453"/>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55" name="テキスト ボックス 45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166007</xdr:rowOff>
    </xdr:from>
    <xdr:to>
      <xdr:col>74</xdr:col>
      <xdr:colOff>31750</xdr:colOff>
      <xdr:row>76</xdr:row>
      <xdr:rowOff>96157</xdr:rowOff>
    </xdr:to>
    <xdr:sp macro="" textlink="">
      <xdr:nvSpPr>
        <xdr:cNvPr id="456" name="楕円 455"/>
        <xdr:cNvSpPr/>
      </xdr:nvSpPr>
      <xdr:spPr>
        <a:xfrm>
          <a:off x="14732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106334</xdr:rowOff>
    </xdr:from>
    <xdr:ext cx="762000" cy="259045"/>
    <xdr:sp macro="" textlink="">
      <xdr:nvSpPr>
        <xdr:cNvPr id="457" name="テキスト ボックス 456"/>
        <xdr:cNvSpPr txBox="1"/>
      </xdr:nvSpPr>
      <xdr:spPr>
        <a:xfrm>
          <a:off x="14401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141515</xdr:rowOff>
    </xdr:from>
    <xdr:to>
      <xdr:col>69</xdr:col>
      <xdr:colOff>142875</xdr:colOff>
      <xdr:row>75</xdr:row>
      <xdr:rowOff>71665</xdr:rowOff>
    </xdr:to>
    <xdr:sp macro="" textlink="">
      <xdr:nvSpPr>
        <xdr:cNvPr id="458" name="楕円 457"/>
        <xdr:cNvSpPr/>
      </xdr:nvSpPr>
      <xdr:spPr>
        <a:xfrm>
          <a:off x="13843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81842</xdr:rowOff>
    </xdr:from>
    <xdr:ext cx="762000" cy="259045"/>
    <xdr:sp macro="" textlink="">
      <xdr:nvSpPr>
        <xdr:cNvPr id="459" name="テキスト ボックス 458"/>
        <xdr:cNvSpPr txBox="1"/>
      </xdr:nvSpPr>
      <xdr:spPr>
        <a:xfrm>
          <a:off x="13512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87085</xdr:rowOff>
    </xdr:from>
    <xdr:to>
      <xdr:col>65</xdr:col>
      <xdr:colOff>53975</xdr:colOff>
      <xdr:row>75</xdr:row>
      <xdr:rowOff>17235</xdr:rowOff>
    </xdr:to>
    <xdr:sp macro="" textlink="">
      <xdr:nvSpPr>
        <xdr:cNvPr id="460" name="楕円 459"/>
        <xdr:cNvSpPr/>
      </xdr:nvSpPr>
      <xdr:spPr>
        <a:xfrm>
          <a:off x="12954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27412</xdr:rowOff>
    </xdr:from>
    <xdr:ext cx="762000" cy="259045"/>
    <xdr:sp macro="" textlink="">
      <xdr:nvSpPr>
        <xdr:cNvPr id="461" name="テキスト ボックス 460"/>
        <xdr:cNvSpPr txBox="1"/>
      </xdr:nvSpPr>
      <xdr:spPr>
        <a:xfrm>
          <a:off x="12623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91740</xdr:rowOff>
    </xdr:from>
    <xdr:ext cx="762000" cy="259045"/>
    <xdr:sp macro="" textlink="">
      <xdr:nvSpPr>
        <xdr:cNvPr id="48" name="人口1人当たり決算額の推移最小値テキスト130"/>
        <xdr:cNvSpPr txBox="1"/>
      </xdr:nvSpPr>
      <xdr:spPr>
        <a:xfrm>
          <a:off x="5740400" y="339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81563</xdr:rowOff>
    </xdr:from>
    <xdr:to>
      <xdr:col>29</xdr:col>
      <xdr:colOff>127000</xdr:colOff>
      <xdr:row>19</xdr:row>
      <xdr:rowOff>86832</xdr:rowOff>
    </xdr:to>
    <xdr:cxnSp macro="">
      <xdr:nvCxnSpPr>
        <xdr:cNvPr id="52" name="直線コネクタ 51"/>
        <xdr:cNvCxnSpPr/>
      </xdr:nvCxnSpPr>
      <xdr:spPr bwMode="auto">
        <a:xfrm flipV="1">
          <a:off x="5003800" y="3386738"/>
          <a:ext cx="647700" cy="5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86832</xdr:rowOff>
    </xdr:from>
    <xdr:to>
      <xdr:col>26</xdr:col>
      <xdr:colOff>50800</xdr:colOff>
      <xdr:row>19</xdr:row>
      <xdr:rowOff>90098</xdr:rowOff>
    </xdr:to>
    <xdr:cxnSp macro="">
      <xdr:nvCxnSpPr>
        <xdr:cNvPr id="55" name="直線コネクタ 54"/>
        <xdr:cNvCxnSpPr/>
      </xdr:nvCxnSpPr>
      <xdr:spPr bwMode="auto">
        <a:xfrm flipV="1">
          <a:off x="4305300" y="3392007"/>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89901</xdr:rowOff>
    </xdr:from>
    <xdr:to>
      <xdr:col>22</xdr:col>
      <xdr:colOff>114300</xdr:colOff>
      <xdr:row>19</xdr:row>
      <xdr:rowOff>90098</xdr:rowOff>
    </xdr:to>
    <xdr:cxnSp macro="">
      <xdr:nvCxnSpPr>
        <xdr:cNvPr id="58" name="直線コネクタ 57"/>
        <xdr:cNvCxnSpPr/>
      </xdr:nvCxnSpPr>
      <xdr:spPr bwMode="auto">
        <a:xfrm>
          <a:off x="3606800" y="3395076"/>
          <a:ext cx="698500" cy="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85722</xdr:rowOff>
    </xdr:from>
    <xdr:to>
      <xdr:col>18</xdr:col>
      <xdr:colOff>177800</xdr:colOff>
      <xdr:row>19</xdr:row>
      <xdr:rowOff>89901</xdr:rowOff>
    </xdr:to>
    <xdr:cxnSp macro="">
      <xdr:nvCxnSpPr>
        <xdr:cNvPr id="61" name="直線コネクタ 60"/>
        <xdr:cNvCxnSpPr/>
      </xdr:nvCxnSpPr>
      <xdr:spPr bwMode="auto">
        <a:xfrm>
          <a:off x="2908300" y="3390897"/>
          <a:ext cx="698500" cy="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30763</xdr:rowOff>
    </xdr:from>
    <xdr:to>
      <xdr:col>29</xdr:col>
      <xdr:colOff>177800</xdr:colOff>
      <xdr:row>19</xdr:row>
      <xdr:rowOff>132363</xdr:rowOff>
    </xdr:to>
    <xdr:sp macro="" textlink="">
      <xdr:nvSpPr>
        <xdr:cNvPr id="71" name="楕円 70"/>
        <xdr:cNvSpPr/>
      </xdr:nvSpPr>
      <xdr:spPr bwMode="auto">
        <a:xfrm>
          <a:off x="5600700" y="333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110790</xdr:rowOff>
    </xdr:from>
    <xdr:ext cx="762000" cy="259045"/>
    <xdr:sp macro="" textlink="">
      <xdr:nvSpPr>
        <xdr:cNvPr id="72" name="人口1人当たり決算額の推移該当値テキスト130"/>
        <xdr:cNvSpPr txBox="1"/>
      </xdr:nvSpPr>
      <xdr:spPr>
        <a:xfrm>
          <a:off x="5740400" y="324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36032</xdr:rowOff>
    </xdr:from>
    <xdr:to>
      <xdr:col>26</xdr:col>
      <xdr:colOff>101600</xdr:colOff>
      <xdr:row>19</xdr:row>
      <xdr:rowOff>137632</xdr:rowOff>
    </xdr:to>
    <xdr:sp macro="" textlink="">
      <xdr:nvSpPr>
        <xdr:cNvPr id="73" name="楕円 72"/>
        <xdr:cNvSpPr/>
      </xdr:nvSpPr>
      <xdr:spPr bwMode="auto">
        <a:xfrm>
          <a:off x="4953000" y="33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122409</xdr:rowOff>
    </xdr:from>
    <xdr:ext cx="736600" cy="259045"/>
    <xdr:sp macro="" textlink="">
      <xdr:nvSpPr>
        <xdr:cNvPr id="74" name="テキスト ボックス 73"/>
        <xdr:cNvSpPr txBox="1"/>
      </xdr:nvSpPr>
      <xdr:spPr>
        <a:xfrm>
          <a:off x="4622800" y="342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39298</xdr:rowOff>
    </xdr:from>
    <xdr:to>
      <xdr:col>22</xdr:col>
      <xdr:colOff>165100</xdr:colOff>
      <xdr:row>19</xdr:row>
      <xdr:rowOff>140898</xdr:rowOff>
    </xdr:to>
    <xdr:sp macro="" textlink="">
      <xdr:nvSpPr>
        <xdr:cNvPr id="75" name="楕円 74"/>
        <xdr:cNvSpPr/>
      </xdr:nvSpPr>
      <xdr:spPr bwMode="auto">
        <a:xfrm>
          <a:off x="4254500" y="334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125675</xdr:rowOff>
    </xdr:from>
    <xdr:ext cx="762000" cy="259045"/>
    <xdr:sp macro="" textlink="">
      <xdr:nvSpPr>
        <xdr:cNvPr id="76" name="テキスト ボックス 75"/>
        <xdr:cNvSpPr txBox="1"/>
      </xdr:nvSpPr>
      <xdr:spPr>
        <a:xfrm>
          <a:off x="3924300" y="343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39101</xdr:rowOff>
    </xdr:from>
    <xdr:to>
      <xdr:col>19</xdr:col>
      <xdr:colOff>38100</xdr:colOff>
      <xdr:row>19</xdr:row>
      <xdr:rowOff>140701</xdr:rowOff>
    </xdr:to>
    <xdr:sp macro="" textlink="">
      <xdr:nvSpPr>
        <xdr:cNvPr id="77" name="楕円 76"/>
        <xdr:cNvSpPr/>
      </xdr:nvSpPr>
      <xdr:spPr bwMode="auto">
        <a:xfrm>
          <a:off x="3556000" y="334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125478</xdr:rowOff>
    </xdr:from>
    <xdr:ext cx="762000" cy="259045"/>
    <xdr:sp macro="" textlink="">
      <xdr:nvSpPr>
        <xdr:cNvPr id="78" name="テキスト ボックス 77"/>
        <xdr:cNvSpPr txBox="1"/>
      </xdr:nvSpPr>
      <xdr:spPr>
        <a:xfrm>
          <a:off x="3225800" y="343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34922</xdr:rowOff>
    </xdr:from>
    <xdr:to>
      <xdr:col>15</xdr:col>
      <xdr:colOff>101600</xdr:colOff>
      <xdr:row>19</xdr:row>
      <xdr:rowOff>136522</xdr:rowOff>
    </xdr:to>
    <xdr:sp macro="" textlink="">
      <xdr:nvSpPr>
        <xdr:cNvPr id="79" name="楕円 78"/>
        <xdr:cNvSpPr/>
      </xdr:nvSpPr>
      <xdr:spPr bwMode="auto">
        <a:xfrm>
          <a:off x="2857500" y="334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121299</xdr:rowOff>
    </xdr:from>
    <xdr:ext cx="762000" cy="259045"/>
    <xdr:sp macro="" textlink="">
      <xdr:nvSpPr>
        <xdr:cNvPr id="80" name="テキスト ボックス 79"/>
        <xdr:cNvSpPr txBox="1"/>
      </xdr:nvSpPr>
      <xdr:spPr>
        <a:xfrm>
          <a:off x="2527300" y="342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114264</xdr:rowOff>
    </xdr:from>
    <xdr:to>
      <xdr:col>29</xdr:col>
      <xdr:colOff>127000</xdr:colOff>
      <xdr:row>37</xdr:row>
      <xdr:rowOff>170543</xdr:rowOff>
    </xdr:to>
    <xdr:cxnSp macro="">
      <xdr:nvCxnSpPr>
        <xdr:cNvPr id="106" name="直線コネクタ 105"/>
        <xdr:cNvCxnSpPr/>
      </xdr:nvCxnSpPr>
      <xdr:spPr bwMode="auto">
        <a:xfrm flipV="1">
          <a:off x="5651500" y="6038814"/>
          <a:ext cx="0" cy="1256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180720</xdr:rowOff>
    </xdr:from>
    <xdr:ext cx="762000" cy="259045"/>
    <xdr:sp macro="" textlink="">
      <xdr:nvSpPr>
        <xdr:cNvPr id="107" name="人口1人当たり決算額の推移最小値テキスト445"/>
        <xdr:cNvSpPr txBox="1"/>
      </xdr:nvSpPr>
      <xdr:spPr>
        <a:xfrm>
          <a:off x="5740400" y="73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170543</xdr:rowOff>
    </xdr:from>
    <xdr:to>
      <xdr:col>30</xdr:col>
      <xdr:colOff>25400</xdr:colOff>
      <xdr:row>37</xdr:row>
      <xdr:rowOff>170543</xdr:rowOff>
    </xdr:to>
    <xdr:cxnSp macro="">
      <xdr:nvCxnSpPr>
        <xdr:cNvPr id="108" name="直線コネクタ 107"/>
        <xdr:cNvCxnSpPr/>
      </xdr:nvCxnSpPr>
      <xdr:spPr bwMode="auto">
        <a:xfrm>
          <a:off x="5562600" y="7295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29191</xdr:rowOff>
    </xdr:from>
    <xdr:ext cx="762000" cy="259045"/>
    <xdr:sp macro="" textlink="">
      <xdr:nvSpPr>
        <xdr:cNvPr id="109" name="人口1人当たり決算額の推移最大値テキスト445"/>
        <xdr:cNvSpPr txBox="1"/>
      </xdr:nvSpPr>
      <xdr:spPr>
        <a:xfrm>
          <a:off x="5740400" y="578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114264</xdr:rowOff>
    </xdr:from>
    <xdr:to>
      <xdr:col>30</xdr:col>
      <xdr:colOff>25400</xdr:colOff>
      <xdr:row>33</xdr:row>
      <xdr:rowOff>114264</xdr:rowOff>
    </xdr:to>
    <xdr:cxnSp macro="">
      <xdr:nvCxnSpPr>
        <xdr:cNvPr id="110" name="直線コネクタ 109"/>
        <xdr:cNvCxnSpPr/>
      </xdr:nvCxnSpPr>
      <xdr:spPr bwMode="auto">
        <a:xfrm>
          <a:off x="5562600" y="6038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170543</xdr:rowOff>
    </xdr:from>
    <xdr:to>
      <xdr:col>29</xdr:col>
      <xdr:colOff>127000</xdr:colOff>
      <xdr:row>37</xdr:row>
      <xdr:rowOff>176203</xdr:rowOff>
    </xdr:to>
    <xdr:cxnSp macro="">
      <xdr:nvCxnSpPr>
        <xdr:cNvPr id="111" name="直線コネクタ 110"/>
        <xdr:cNvCxnSpPr/>
      </xdr:nvCxnSpPr>
      <xdr:spPr bwMode="auto">
        <a:xfrm flipV="1">
          <a:off x="5003800" y="7295243"/>
          <a:ext cx="647700" cy="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61920</xdr:rowOff>
    </xdr:from>
    <xdr:ext cx="762000" cy="259045"/>
    <xdr:sp macro="" textlink="">
      <xdr:nvSpPr>
        <xdr:cNvPr id="112" name="人口1人当たり決算額の推移平均値テキスト445"/>
        <xdr:cNvSpPr txBox="1"/>
      </xdr:nvSpPr>
      <xdr:spPr>
        <a:xfrm>
          <a:off x="5740400" y="667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216843</xdr:rowOff>
    </xdr:from>
    <xdr:to>
      <xdr:col>29</xdr:col>
      <xdr:colOff>177800</xdr:colOff>
      <xdr:row>35</xdr:row>
      <xdr:rowOff>318443</xdr:rowOff>
    </xdr:to>
    <xdr:sp macro="" textlink="">
      <xdr:nvSpPr>
        <xdr:cNvPr id="113" name="フローチャート: 判断 112"/>
        <xdr:cNvSpPr/>
      </xdr:nvSpPr>
      <xdr:spPr bwMode="auto">
        <a:xfrm>
          <a:off x="5600700" y="6827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176203</xdr:rowOff>
    </xdr:from>
    <xdr:to>
      <xdr:col>26</xdr:col>
      <xdr:colOff>50800</xdr:colOff>
      <xdr:row>37</xdr:row>
      <xdr:rowOff>209187</xdr:rowOff>
    </xdr:to>
    <xdr:cxnSp macro="">
      <xdr:nvCxnSpPr>
        <xdr:cNvPr id="114" name="直線コネクタ 113"/>
        <xdr:cNvCxnSpPr/>
      </xdr:nvCxnSpPr>
      <xdr:spPr bwMode="auto">
        <a:xfrm flipV="1">
          <a:off x="4305300" y="7300903"/>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215102</xdr:rowOff>
    </xdr:from>
    <xdr:to>
      <xdr:col>26</xdr:col>
      <xdr:colOff>101600</xdr:colOff>
      <xdr:row>35</xdr:row>
      <xdr:rowOff>316702</xdr:rowOff>
    </xdr:to>
    <xdr:sp macro="" textlink="">
      <xdr:nvSpPr>
        <xdr:cNvPr id="115" name="フローチャート: 判断 114"/>
        <xdr:cNvSpPr/>
      </xdr:nvSpPr>
      <xdr:spPr bwMode="auto">
        <a:xfrm>
          <a:off x="4953000" y="6825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326879</xdr:rowOff>
    </xdr:from>
    <xdr:ext cx="736600" cy="259045"/>
    <xdr:sp macro="" textlink="">
      <xdr:nvSpPr>
        <xdr:cNvPr id="116" name="テキスト ボックス 115"/>
        <xdr:cNvSpPr txBox="1"/>
      </xdr:nvSpPr>
      <xdr:spPr>
        <a:xfrm>
          <a:off x="4622800" y="659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209187</xdr:rowOff>
    </xdr:from>
    <xdr:to>
      <xdr:col>22</xdr:col>
      <xdr:colOff>114300</xdr:colOff>
      <xdr:row>37</xdr:row>
      <xdr:rowOff>270147</xdr:rowOff>
    </xdr:to>
    <xdr:cxnSp macro="">
      <xdr:nvCxnSpPr>
        <xdr:cNvPr id="117" name="直線コネクタ 116"/>
        <xdr:cNvCxnSpPr/>
      </xdr:nvCxnSpPr>
      <xdr:spPr bwMode="auto">
        <a:xfrm flipV="1">
          <a:off x="3606800" y="7333887"/>
          <a:ext cx="698500" cy="60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162741</xdr:rowOff>
    </xdr:from>
    <xdr:to>
      <xdr:col>22</xdr:col>
      <xdr:colOff>165100</xdr:colOff>
      <xdr:row>35</xdr:row>
      <xdr:rowOff>264341</xdr:rowOff>
    </xdr:to>
    <xdr:sp macro="" textlink="">
      <xdr:nvSpPr>
        <xdr:cNvPr id="118" name="フローチャート: 判断 117"/>
        <xdr:cNvSpPr/>
      </xdr:nvSpPr>
      <xdr:spPr bwMode="auto">
        <a:xfrm>
          <a:off x="4254500" y="6773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274518</xdr:rowOff>
    </xdr:from>
    <xdr:ext cx="762000" cy="259045"/>
    <xdr:sp macro="" textlink="">
      <xdr:nvSpPr>
        <xdr:cNvPr id="119" name="テキスト ボックス 118"/>
        <xdr:cNvSpPr txBox="1"/>
      </xdr:nvSpPr>
      <xdr:spPr>
        <a:xfrm>
          <a:off x="3924300" y="65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270147</xdr:rowOff>
    </xdr:from>
    <xdr:to>
      <xdr:col>18</xdr:col>
      <xdr:colOff>177800</xdr:colOff>
      <xdr:row>37</xdr:row>
      <xdr:rowOff>308247</xdr:rowOff>
    </xdr:to>
    <xdr:cxnSp macro="">
      <xdr:nvCxnSpPr>
        <xdr:cNvPr id="120" name="直線コネクタ 119"/>
        <xdr:cNvCxnSpPr/>
      </xdr:nvCxnSpPr>
      <xdr:spPr bwMode="auto">
        <a:xfrm flipV="1">
          <a:off x="2908300" y="7394847"/>
          <a:ext cx="6985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96556</xdr:rowOff>
    </xdr:from>
    <xdr:to>
      <xdr:col>19</xdr:col>
      <xdr:colOff>38100</xdr:colOff>
      <xdr:row>35</xdr:row>
      <xdr:rowOff>198156</xdr:rowOff>
    </xdr:to>
    <xdr:sp macro="" textlink="">
      <xdr:nvSpPr>
        <xdr:cNvPr id="121" name="フローチャート: 判断 120"/>
        <xdr:cNvSpPr/>
      </xdr:nvSpPr>
      <xdr:spPr bwMode="auto">
        <a:xfrm>
          <a:off x="3556000" y="670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208333</xdr:rowOff>
    </xdr:from>
    <xdr:ext cx="762000" cy="259045"/>
    <xdr:sp macro="" textlink="">
      <xdr:nvSpPr>
        <xdr:cNvPr id="122" name="テキスト ボックス 121"/>
        <xdr:cNvSpPr txBox="1"/>
      </xdr:nvSpPr>
      <xdr:spPr>
        <a:xfrm>
          <a:off x="3225800" y="647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53340</xdr:rowOff>
    </xdr:from>
    <xdr:to>
      <xdr:col>15</xdr:col>
      <xdr:colOff>101600</xdr:colOff>
      <xdr:row>35</xdr:row>
      <xdr:rowOff>154940</xdr:rowOff>
    </xdr:to>
    <xdr:sp macro="" textlink="">
      <xdr:nvSpPr>
        <xdr:cNvPr id="123" name="フローチャート: 判断 122"/>
        <xdr:cNvSpPr/>
      </xdr:nvSpPr>
      <xdr:spPr bwMode="auto">
        <a:xfrm>
          <a:off x="2857500" y="6663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165117</xdr:rowOff>
    </xdr:from>
    <xdr:ext cx="762000" cy="259045"/>
    <xdr:sp macro="" textlink="">
      <xdr:nvSpPr>
        <xdr:cNvPr id="124" name="テキスト ボックス 123"/>
        <xdr:cNvSpPr txBox="1"/>
      </xdr:nvSpPr>
      <xdr:spPr>
        <a:xfrm>
          <a:off x="2527300" y="64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119743</xdr:rowOff>
    </xdr:from>
    <xdr:to>
      <xdr:col>29</xdr:col>
      <xdr:colOff>177800</xdr:colOff>
      <xdr:row>37</xdr:row>
      <xdr:rowOff>221343</xdr:rowOff>
    </xdr:to>
    <xdr:sp macro="" textlink="">
      <xdr:nvSpPr>
        <xdr:cNvPr id="130" name="楕円 129"/>
        <xdr:cNvSpPr/>
      </xdr:nvSpPr>
      <xdr:spPr bwMode="auto">
        <a:xfrm>
          <a:off x="5600700" y="7244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28320</xdr:rowOff>
    </xdr:from>
    <xdr:ext cx="762000" cy="259045"/>
    <xdr:sp macro="" textlink="">
      <xdr:nvSpPr>
        <xdr:cNvPr id="131" name="人口1人当たり決算額の推移該当値テキスト445"/>
        <xdr:cNvSpPr txBox="1"/>
      </xdr:nvSpPr>
      <xdr:spPr>
        <a:xfrm>
          <a:off x="57404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125403</xdr:rowOff>
    </xdr:from>
    <xdr:to>
      <xdr:col>26</xdr:col>
      <xdr:colOff>101600</xdr:colOff>
      <xdr:row>37</xdr:row>
      <xdr:rowOff>227003</xdr:rowOff>
    </xdr:to>
    <xdr:sp macro="" textlink="">
      <xdr:nvSpPr>
        <xdr:cNvPr id="132" name="楕円 131"/>
        <xdr:cNvSpPr/>
      </xdr:nvSpPr>
      <xdr:spPr bwMode="auto">
        <a:xfrm>
          <a:off x="4953000" y="7250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211780</xdr:rowOff>
    </xdr:from>
    <xdr:ext cx="736600" cy="259045"/>
    <xdr:sp macro="" textlink="">
      <xdr:nvSpPr>
        <xdr:cNvPr id="133" name="テキスト ボックス 132"/>
        <xdr:cNvSpPr txBox="1"/>
      </xdr:nvSpPr>
      <xdr:spPr>
        <a:xfrm>
          <a:off x="4622800" y="733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158387</xdr:rowOff>
    </xdr:from>
    <xdr:to>
      <xdr:col>22</xdr:col>
      <xdr:colOff>165100</xdr:colOff>
      <xdr:row>37</xdr:row>
      <xdr:rowOff>259987</xdr:rowOff>
    </xdr:to>
    <xdr:sp macro="" textlink="">
      <xdr:nvSpPr>
        <xdr:cNvPr id="134" name="楕円 133"/>
        <xdr:cNvSpPr/>
      </xdr:nvSpPr>
      <xdr:spPr bwMode="auto">
        <a:xfrm>
          <a:off x="4254500" y="728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244764</xdr:rowOff>
    </xdr:from>
    <xdr:ext cx="762000" cy="259045"/>
    <xdr:sp macro="" textlink="">
      <xdr:nvSpPr>
        <xdr:cNvPr id="135" name="テキスト ボックス 134"/>
        <xdr:cNvSpPr txBox="1"/>
      </xdr:nvSpPr>
      <xdr:spPr>
        <a:xfrm>
          <a:off x="3924300" y="73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219347</xdr:rowOff>
    </xdr:from>
    <xdr:to>
      <xdr:col>19</xdr:col>
      <xdr:colOff>38100</xdr:colOff>
      <xdr:row>37</xdr:row>
      <xdr:rowOff>320947</xdr:rowOff>
    </xdr:to>
    <xdr:sp macro="" textlink="">
      <xdr:nvSpPr>
        <xdr:cNvPr id="136" name="楕円 135"/>
        <xdr:cNvSpPr/>
      </xdr:nvSpPr>
      <xdr:spPr bwMode="auto">
        <a:xfrm>
          <a:off x="3556000" y="734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305724</xdr:rowOff>
    </xdr:from>
    <xdr:ext cx="762000" cy="259045"/>
    <xdr:sp macro="" textlink="">
      <xdr:nvSpPr>
        <xdr:cNvPr id="137" name="テキスト ボックス 136"/>
        <xdr:cNvSpPr txBox="1"/>
      </xdr:nvSpPr>
      <xdr:spPr>
        <a:xfrm>
          <a:off x="3225800" y="743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257447</xdr:rowOff>
    </xdr:from>
    <xdr:to>
      <xdr:col>15</xdr:col>
      <xdr:colOff>101600</xdr:colOff>
      <xdr:row>38</xdr:row>
      <xdr:rowOff>16147</xdr:rowOff>
    </xdr:to>
    <xdr:sp macro="" textlink="">
      <xdr:nvSpPr>
        <xdr:cNvPr id="138" name="楕円 137"/>
        <xdr:cNvSpPr/>
      </xdr:nvSpPr>
      <xdr:spPr bwMode="auto">
        <a:xfrm>
          <a:off x="2857500" y="738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924</xdr:rowOff>
    </xdr:from>
    <xdr:ext cx="762000" cy="259045"/>
    <xdr:sp macro="" textlink="">
      <xdr:nvSpPr>
        <xdr:cNvPr id="139" name="テキスト ボックス 138"/>
        <xdr:cNvSpPr txBox="1"/>
      </xdr:nvSpPr>
      <xdr:spPr>
        <a:xfrm>
          <a:off x="2527300" y="746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700,079
661,907
49.90
278,443,576
262,524,755
9,860,577
168,157,934
486,722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64981</xdr:rowOff>
    </xdr:from>
    <xdr:to>
      <xdr:col>24</xdr:col>
      <xdr:colOff>63500</xdr:colOff>
      <xdr:row>38</xdr:row>
      <xdr:rowOff>66494</xdr:rowOff>
    </xdr:to>
    <xdr:cxnSp macro="">
      <xdr:nvCxnSpPr>
        <xdr:cNvPr id="63" name="直線コネクタ 62"/>
        <xdr:cNvCxnSpPr/>
      </xdr:nvCxnSpPr>
      <xdr:spPr>
        <a:xfrm>
          <a:off x="3797300" y="6580081"/>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64981</xdr:rowOff>
    </xdr:from>
    <xdr:to>
      <xdr:col>19</xdr:col>
      <xdr:colOff>177800</xdr:colOff>
      <xdr:row>38</xdr:row>
      <xdr:rowOff>77064</xdr:rowOff>
    </xdr:to>
    <xdr:cxnSp macro="">
      <xdr:nvCxnSpPr>
        <xdr:cNvPr id="66" name="直線コネクタ 65"/>
        <xdr:cNvCxnSpPr/>
      </xdr:nvCxnSpPr>
      <xdr:spPr>
        <a:xfrm flipV="1">
          <a:off x="2908300" y="658008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76160</xdr:rowOff>
    </xdr:from>
    <xdr:to>
      <xdr:col>15</xdr:col>
      <xdr:colOff>50800</xdr:colOff>
      <xdr:row>38</xdr:row>
      <xdr:rowOff>77064</xdr:rowOff>
    </xdr:to>
    <xdr:cxnSp macro="">
      <xdr:nvCxnSpPr>
        <xdr:cNvPr id="69" name="直線コネクタ 68"/>
        <xdr:cNvCxnSpPr/>
      </xdr:nvCxnSpPr>
      <xdr:spPr>
        <a:xfrm>
          <a:off x="2019300" y="6591260"/>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64687</xdr:rowOff>
    </xdr:from>
    <xdr:to>
      <xdr:col>10</xdr:col>
      <xdr:colOff>114300</xdr:colOff>
      <xdr:row>38</xdr:row>
      <xdr:rowOff>76160</xdr:rowOff>
    </xdr:to>
    <xdr:cxnSp macro="">
      <xdr:nvCxnSpPr>
        <xdr:cNvPr id="72" name="直線コネクタ 71"/>
        <xdr:cNvCxnSpPr/>
      </xdr:nvCxnSpPr>
      <xdr:spPr>
        <a:xfrm>
          <a:off x="1130300" y="6579787"/>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138186</xdr:rowOff>
    </xdr:from>
    <xdr:ext cx="534377" cy="259045"/>
    <xdr:sp macro="" textlink="">
      <xdr:nvSpPr>
        <xdr:cNvPr id="76" name="テキスト ボックス 75"/>
        <xdr:cNvSpPr txBox="1"/>
      </xdr:nvSpPr>
      <xdr:spPr>
        <a:xfrm>
          <a:off x="863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15694</xdr:rowOff>
    </xdr:from>
    <xdr:to>
      <xdr:col>24</xdr:col>
      <xdr:colOff>114300</xdr:colOff>
      <xdr:row>38</xdr:row>
      <xdr:rowOff>117294</xdr:rowOff>
    </xdr:to>
    <xdr:sp macro="" textlink="">
      <xdr:nvSpPr>
        <xdr:cNvPr id="82" name="楕円 81"/>
        <xdr:cNvSpPr/>
      </xdr:nvSpPr>
      <xdr:spPr>
        <a:xfrm>
          <a:off x="4584700" y="65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102071</xdr:rowOff>
    </xdr:from>
    <xdr:ext cx="534377" cy="259045"/>
    <xdr:sp macro="" textlink="">
      <xdr:nvSpPr>
        <xdr:cNvPr id="83" name="人件費該当値テキスト"/>
        <xdr:cNvSpPr txBox="1"/>
      </xdr:nvSpPr>
      <xdr:spPr>
        <a:xfrm>
          <a:off x="4686300" y="64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14181</xdr:rowOff>
    </xdr:from>
    <xdr:to>
      <xdr:col>20</xdr:col>
      <xdr:colOff>38100</xdr:colOff>
      <xdr:row>38</xdr:row>
      <xdr:rowOff>115781</xdr:rowOff>
    </xdr:to>
    <xdr:sp macro="" textlink="">
      <xdr:nvSpPr>
        <xdr:cNvPr id="84" name="楕円 83"/>
        <xdr:cNvSpPr/>
      </xdr:nvSpPr>
      <xdr:spPr>
        <a:xfrm>
          <a:off x="3746500" y="65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106908</xdr:rowOff>
    </xdr:from>
    <xdr:ext cx="534377" cy="259045"/>
    <xdr:sp macro="" textlink="">
      <xdr:nvSpPr>
        <xdr:cNvPr id="85" name="テキスト ボックス 84"/>
        <xdr:cNvSpPr txBox="1"/>
      </xdr:nvSpPr>
      <xdr:spPr>
        <a:xfrm>
          <a:off x="3530111" y="66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26264</xdr:rowOff>
    </xdr:from>
    <xdr:to>
      <xdr:col>15</xdr:col>
      <xdr:colOff>101600</xdr:colOff>
      <xdr:row>38</xdr:row>
      <xdr:rowOff>127864</xdr:rowOff>
    </xdr:to>
    <xdr:sp macro="" textlink="">
      <xdr:nvSpPr>
        <xdr:cNvPr id="86" name="楕円 85"/>
        <xdr:cNvSpPr/>
      </xdr:nvSpPr>
      <xdr:spPr>
        <a:xfrm>
          <a:off x="2857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118991</xdr:rowOff>
    </xdr:from>
    <xdr:ext cx="534377" cy="259045"/>
    <xdr:sp macro="" textlink="">
      <xdr:nvSpPr>
        <xdr:cNvPr id="87" name="テキスト ボックス 86"/>
        <xdr:cNvSpPr txBox="1"/>
      </xdr:nvSpPr>
      <xdr:spPr>
        <a:xfrm>
          <a:off x="2641111" y="66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25360</xdr:rowOff>
    </xdr:from>
    <xdr:to>
      <xdr:col>10</xdr:col>
      <xdr:colOff>165100</xdr:colOff>
      <xdr:row>38</xdr:row>
      <xdr:rowOff>126960</xdr:rowOff>
    </xdr:to>
    <xdr:sp macro="" textlink="">
      <xdr:nvSpPr>
        <xdr:cNvPr id="88" name="楕円 87"/>
        <xdr:cNvSpPr/>
      </xdr:nvSpPr>
      <xdr:spPr>
        <a:xfrm>
          <a:off x="1968500" y="65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118087</xdr:rowOff>
    </xdr:from>
    <xdr:ext cx="534377" cy="259045"/>
    <xdr:sp macro="" textlink="">
      <xdr:nvSpPr>
        <xdr:cNvPr id="89" name="テキスト ボックス 88"/>
        <xdr:cNvSpPr txBox="1"/>
      </xdr:nvSpPr>
      <xdr:spPr>
        <a:xfrm>
          <a:off x="1752111" y="66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13887</xdr:rowOff>
    </xdr:from>
    <xdr:to>
      <xdr:col>6</xdr:col>
      <xdr:colOff>38100</xdr:colOff>
      <xdr:row>38</xdr:row>
      <xdr:rowOff>115487</xdr:rowOff>
    </xdr:to>
    <xdr:sp macro="" textlink="">
      <xdr:nvSpPr>
        <xdr:cNvPr id="90" name="楕円 89"/>
        <xdr:cNvSpPr/>
      </xdr:nvSpPr>
      <xdr:spPr>
        <a:xfrm>
          <a:off x="1079500" y="65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106614</xdr:rowOff>
    </xdr:from>
    <xdr:ext cx="534377" cy="259045"/>
    <xdr:sp macro="" textlink="">
      <xdr:nvSpPr>
        <xdr:cNvPr id="91" name="テキスト ボックス 90"/>
        <xdr:cNvSpPr txBox="1"/>
      </xdr:nvSpPr>
      <xdr:spPr>
        <a:xfrm>
          <a:off x="863111" y="66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95161</xdr:rowOff>
    </xdr:from>
    <xdr:to>
      <xdr:col>24</xdr:col>
      <xdr:colOff>62865</xdr:colOff>
      <xdr:row>58</xdr:row>
      <xdr:rowOff>44717</xdr:rowOff>
    </xdr:to>
    <xdr:cxnSp macro="">
      <xdr:nvCxnSpPr>
        <xdr:cNvPr id="120" name="直線コネクタ 119"/>
        <xdr:cNvCxnSpPr/>
      </xdr:nvCxnSpPr>
      <xdr:spPr>
        <a:xfrm flipV="1">
          <a:off x="4633595" y="8667661"/>
          <a:ext cx="1270" cy="13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48544</xdr:rowOff>
    </xdr:from>
    <xdr:ext cx="534377" cy="259045"/>
    <xdr:sp macro="" textlink="">
      <xdr:nvSpPr>
        <xdr:cNvPr id="121" name="物件費最小値テキスト"/>
        <xdr:cNvSpPr txBox="1"/>
      </xdr:nvSpPr>
      <xdr:spPr>
        <a:xfrm>
          <a:off x="4686300" y="99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44717</xdr:rowOff>
    </xdr:from>
    <xdr:to>
      <xdr:col>24</xdr:col>
      <xdr:colOff>152400</xdr:colOff>
      <xdr:row>58</xdr:row>
      <xdr:rowOff>44717</xdr:rowOff>
    </xdr:to>
    <xdr:cxnSp macro="">
      <xdr:nvCxnSpPr>
        <xdr:cNvPr id="122" name="直線コネクタ 121"/>
        <xdr:cNvCxnSpPr/>
      </xdr:nvCxnSpPr>
      <xdr:spPr>
        <a:xfrm>
          <a:off x="4546600" y="998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41838</xdr:rowOff>
    </xdr:from>
    <xdr:ext cx="599010" cy="259045"/>
    <xdr:sp macro="" textlink="">
      <xdr:nvSpPr>
        <xdr:cNvPr id="123" name="物件費最大値テキスト"/>
        <xdr:cNvSpPr txBox="1"/>
      </xdr:nvSpPr>
      <xdr:spPr>
        <a:xfrm>
          <a:off x="4686300" y="844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95161</xdr:rowOff>
    </xdr:from>
    <xdr:to>
      <xdr:col>24</xdr:col>
      <xdr:colOff>152400</xdr:colOff>
      <xdr:row>50</xdr:row>
      <xdr:rowOff>95161</xdr:rowOff>
    </xdr:to>
    <xdr:cxnSp macro="">
      <xdr:nvCxnSpPr>
        <xdr:cNvPr id="124" name="直線コネクタ 123"/>
        <xdr:cNvCxnSpPr/>
      </xdr:nvCxnSpPr>
      <xdr:spPr>
        <a:xfrm>
          <a:off x="4546600" y="86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44717</xdr:rowOff>
    </xdr:from>
    <xdr:to>
      <xdr:col>24</xdr:col>
      <xdr:colOff>63500</xdr:colOff>
      <xdr:row>58</xdr:row>
      <xdr:rowOff>79331</xdr:rowOff>
    </xdr:to>
    <xdr:cxnSp macro="">
      <xdr:nvCxnSpPr>
        <xdr:cNvPr id="125" name="直線コネクタ 124"/>
        <xdr:cNvCxnSpPr/>
      </xdr:nvCxnSpPr>
      <xdr:spPr>
        <a:xfrm flipV="1">
          <a:off x="3797300" y="9988817"/>
          <a:ext cx="838200" cy="3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67333</xdr:rowOff>
    </xdr:from>
    <xdr:ext cx="534377" cy="259045"/>
    <xdr:sp macro="" textlink="">
      <xdr:nvSpPr>
        <xdr:cNvPr id="126" name="物件費平均値テキスト"/>
        <xdr:cNvSpPr txBox="1"/>
      </xdr:nvSpPr>
      <xdr:spPr>
        <a:xfrm>
          <a:off x="4686300" y="9668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44456</xdr:rowOff>
    </xdr:from>
    <xdr:to>
      <xdr:col>24</xdr:col>
      <xdr:colOff>114300</xdr:colOff>
      <xdr:row>57</xdr:row>
      <xdr:rowOff>146056</xdr:rowOff>
    </xdr:to>
    <xdr:sp macro="" textlink="">
      <xdr:nvSpPr>
        <xdr:cNvPr id="127" name="フローチャート: 判断 126"/>
        <xdr:cNvSpPr/>
      </xdr:nvSpPr>
      <xdr:spPr>
        <a:xfrm>
          <a:off x="4584700" y="9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79331</xdr:rowOff>
    </xdr:from>
    <xdr:to>
      <xdr:col>19</xdr:col>
      <xdr:colOff>177800</xdr:colOff>
      <xdr:row>58</xdr:row>
      <xdr:rowOff>95266</xdr:rowOff>
    </xdr:to>
    <xdr:cxnSp macro="">
      <xdr:nvCxnSpPr>
        <xdr:cNvPr id="128" name="直線コネクタ 127"/>
        <xdr:cNvCxnSpPr/>
      </xdr:nvCxnSpPr>
      <xdr:spPr>
        <a:xfrm flipV="1">
          <a:off x="2908300" y="10023431"/>
          <a:ext cx="889000" cy="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109483</xdr:rowOff>
    </xdr:from>
    <xdr:to>
      <xdr:col>20</xdr:col>
      <xdr:colOff>38100</xdr:colOff>
      <xdr:row>58</xdr:row>
      <xdr:rowOff>39633</xdr:rowOff>
    </xdr:to>
    <xdr:sp macro="" textlink="">
      <xdr:nvSpPr>
        <xdr:cNvPr id="129" name="フローチャート: 判断 128"/>
        <xdr:cNvSpPr/>
      </xdr:nvSpPr>
      <xdr:spPr>
        <a:xfrm>
          <a:off x="37465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56160</xdr:rowOff>
    </xdr:from>
    <xdr:ext cx="534377" cy="259045"/>
    <xdr:sp macro="" textlink="">
      <xdr:nvSpPr>
        <xdr:cNvPr id="130" name="テキスト ボックス 129"/>
        <xdr:cNvSpPr txBox="1"/>
      </xdr:nvSpPr>
      <xdr:spPr>
        <a:xfrm>
          <a:off x="3530111" y="965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95266</xdr:rowOff>
    </xdr:from>
    <xdr:to>
      <xdr:col>15</xdr:col>
      <xdr:colOff>50800</xdr:colOff>
      <xdr:row>58</xdr:row>
      <xdr:rowOff>99171</xdr:rowOff>
    </xdr:to>
    <xdr:cxnSp macro="">
      <xdr:nvCxnSpPr>
        <xdr:cNvPr id="131" name="直線コネクタ 130"/>
        <xdr:cNvCxnSpPr/>
      </xdr:nvCxnSpPr>
      <xdr:spPr>
        <a:xfrm flipV="1">
          <a:off x="2019300" y="10039366"/>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125667</xdr:rowOff>
    </xdr:from>
    <xdr:to>
      <xdr:col>15</xdr:col>
      <xdr:colOff>101600</xdr:colOff>
      <xdr:row>58</xdr:row>
      <xdr:rowOff>55817</xdr:rowOff>
    </xdr:to>
    <xdr:sp macro="" textlink="">
      <xdr:nvSpPr>
        <xdr:cNvPr id="132" name="フローチャート: 判断 131"/>
        <xdr:cNvSpPr/>
      </xdr:nvSpPr>
      <xdr:spPr>
        <a:xfrm>
          <a:off x="2857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72344</xdr:rowOff>
    </xdr:from>
    <xdr:ext cx="534377" cy="259045"/>
    <xdr:sp macro="" textlink="">
      <xdr:nvSpPr>
        <xdr:cNvPr id="133" name="テキスト ボックス 132"/>
        <xdr:cNvSpPr txBox="1"/>
      </xdr:nvSpPr>
      <xdr:spPr>
        <a:xfrm>
          <a:off x="2641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99171</xdr:rowOff>
    </xdr:from>
    <xdr:to>
      <xdr:col>10</xdr:col>
      <xdr:colOff>114300</xdr:colOff>
      <xdr:row>58</xdr:row>
      <xdr:rowOff>101705</xdr:rowOff>
    </xdr:to>
    <xdr:cxnSp macro="">
      <xdr:nvCxnSpPr>
        <xdr:cNvPr id="134" name="直線コネクタ 133"/>
        <xdr:cNvCxnSpPr/>
      </xdr:nvCxnSpPr>
      <xdr:spPr>
        <a:xfrm flipV="1">
          <a:off x="1130300" y="10043271"/>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114065</xdr:rowOff>
    </xdr:from>
    <xdr:to>
      <xdr:col>10</xdr:col>
      <xdr:colOff>165100</xdr:colOff>
      <xdr:row>58</xdr:row>
      <xdr:rowOff>44215</xdr:rowOff>
    </xdr:to>
    <xdr:sp macro="" textlink="">
      <xdr:nvSpPr>
        <xdr:cNvPr id="135" name="フローチャート: 判断 134"/>
        <xdr:cNvSpPr/>
      </xdr:nvSpPr>
      <xdr:spPr>
        <a:xfrm>
          <a:off x="1968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60742</xdr:rowOff>
    </xdr:from>
    <xdr:ext cx="534377" cy="259045"/>
    <xdr:sp macro="" textlink="">
      <xdr:nvSpPr>
        <xdr:cNvPr id="136" name="テキスト ボックス 135"/>
        <xdr:cNvSpPr txBox="1"/>
      </xdr:nvSpPr>
      <xdr:spPr>
        <a:xfrm>
          <a:off x="1752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130829</xdr:rowOff>
    </xdr:from>
    <xdr:to>
      <xdr:col>6</xdr:col>
      <xdr:colOff>38100</xdr:colOff>
      <xdr:row>58</xdr:row>
      <xdr:rowOff>60979</xdr:rowOff>
    </xdr:to>
    <xdr:sp macro="" textlink="">
      <xdr:nvSpPr>
        <xdr:cNvPr id="137" name="フローチャート: 判断 136"/>
        <xdr:cNvSpPr/>
      </xdr:nvSpPr>
      <xdr:spPr>
        <a:xfrm>
          <a:off x="1079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77506</xdr:rowOff>
    </xdr:from>
    <xdr:ext cx="534377" cy="259045"/>
    <xdr:sp macro="" textlink="">
      <xdr:nvSpPr>
        <xdr:cNvPr id="138" name="テキスト ボックス 137"/>
        <xdr:cNvSpPr txBox="1"/>
      </xdr:nvSpPr>
      <xdr:spPr>
        <a:xfrm>
          <a:off x="863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165367</xdr:rowOff>
    </xdr:from>
    <xdr:to>
      <xdr:col>24</xdr:col>
      <xdr:colOff>114300</xdr:colOff>
      <xdr:row>58</xdr:row>
      <xdr:rowOff>95517</xdr:rowOff>
    </xdr:to>
    <xdr:sp macro="" textlink="">
      <xdr:nvSpPr>
        <xdr:cNvPr id="144" name="楕円 143"/>
        <xdr:cNvSpPr/>
      </xdr:nvSpPr>
      <xdr:spPr>
        <a:xfrm>
          <a:off x="4584700" y="99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80294</xdr:rowOff>
    </xdr:from>
    <xdr:ext cx="534377" cy="259045"/>
    <xdr:sp macro="" textlink="">
      <xdr:nvSpPr>
        <xdr:cNvPr id="145" name="物件費該当値テキスト"/>
        <xdr:cNvSpPr txBox="1"/>
      </xdr:nvSpPr>
      <xdr:spPr>
        <a:xfrm>
          <a:off x="4686300" y="98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28531</xdr:rowOff>
    </xdr:from>
    <xdr:to>
      <xdr:col>20</xdr:col>
      <xdr:colOff>38100</xdr:colOff>
      <xdr:row>58</xdr:row>
      <xdr:rowOff>130131</xdr:rowOff>
    </xdr:to>
    <xdr:sp macro="" textlink="">
      <xdr:nvSpPr>
        <xdr:cNvPr id="146" name="楕円 145"/>
        <xdr:cNvSpPr/>
      </xdr:nvSpPr>
      <xdr:spPr>
        <a:xfrm>
          <a:off x="3746500" y="99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121258</xdr:rowOff>
    </xdr:from>
    <xdr:ext cx="534377" cy="259045"/>
    <xdr:sp macro="" textlink="">
      <xdr:nvSpPr>
        <xdr:cNvPr id="147" name="テキスト ボックス 146"/>
        <xdr:cNvSpPr txBox="1"/>
      </xdr:nvSpPr>
      <xdr:spPr>
        <a:xfrm>
          <a:off x="3530111" y="100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44466</xdr:rowOff>
    </xdr:from>
    <xdr:to>
      <xdr:col>15</xdr:col>
      <xdr:colOff>101600</xdr:colOff>
      <xdr:row>58</xdr:row>
      <xdr:rowOff>146066</xdr:rowOff>
    </xdr:to>
    <xdr:sp macro="" textlink="">
      <xdr:nvSpPr>
        <xdr:cNvPr id="148" name="楕円 147"/>
        <xdr:cNvSpPr/>
      </xdr:nvSpPr>
      <xdr:spPr>
        <a:xfrm>
          <a:off x="2857500" y="998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137193</xdr:rowOff>
    </xdr:from>
    <xdr:ext cx="534377" cy="259045"/>
    <xdr:sp macro="" textlink="">
      <xdr:nvSpPr>
        <xdr:cNvPr id="149" name="テキスト ボックス 148"/>
        <xdr:cNvSpPr txBox="1"/>
      </xdr:nvSpPr>
      <xdr:spPr>
        <a:xfrm>
          <a:off x="2641111" y="1008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48371</xdr:rowOff>
    </xdr:from>
    <xdr:to>
      <xdr:col>10</xdr:col>
      <xdr:colOff>165100</xdr:colOff>
      <xdr:row>58</xdr:row>
      <xdr:rowOff>149971</xdr:rowOff>
    </xdr:to>
    <xdr:sp macro="" textlink="">
      <xdr:nvSpPr>
        <xdr:cNvPr id="150" name="楕円 149"/>
        <xdr:cNvSpPr/>
      </xdr:nvSpPr>
      <xdr:spPr>
        <a:xfrm>
          <a:off x="1968500" y="99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141098</xdr:rowOff>
    </xdr:from>
    <xdr:ext cx="534377" cy="259045"/>
    <xdr:sp macro="" textlink="">
      <xdr:nvSpPr>
        <xdr:cNvPr id="151" name="テキスト ボックス 150"/>
        <xdr:cNvSpPr txBox="1"/>
      </xdr:nvSpPr>
      <xdr:spPr>
        <a:xfrm>
          <a:off x="1752111" y="100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50905</xdr:rowOff>
    </xdr:from>
    <xdr:to>
      <xdr:col>6</xdr:col>
      <xdr:colOff>38100</xdr:colOff>
      <xdr:row>58</xdr:row>
      <xdr:rowOff>152505</xdr:rowOff>
    </xdr:to>
    <xdr:sp macro="" textlink="">
      <xdr:nvSpPr>
        <xdr:cNvPr id="152" name="楕円 151"/>
        <xdr:cNvSpPr/>
      </xdr:nvSpPr>
      <xdr:spPr>
        <a:xfrm>
          <a:off x="1079500" y="999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143632</xdr:rowOff>
    </xdr:from>
    <xdr:ext cx="534377" cy="259045"/>
    <xdr:sp macro="" textlink="">
      <xdr:nvSpPr>
        <xdr:cNvPr id="153" name="テキスト ボックス 152"/>
        <xdr:cNvSpPr txBox="1"/>
      </xdr:nvSpPr>
      <xdr:spPr>
        <a:xfrm>
          <a:off x="863111" y="1008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7" name="直線コネクタ 176"/>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8"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9" name="直線コネクタ 178"/>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80"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81" name="直線コネクタ 180"/>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97486</xdr:rowOff>
    </xdr:from>
    <xdr:to>
      <xdr:col>24</xdr:col>
      <xdr:colOff>63500</xdr:colOff>
      <xdr:row>75</xdr:row>
      <xdr:rowOff>146024</xdr:rowOff>
    </xdr:to>
    <xdr:cxnSp macro="">
      <xdr:nvCxnSpPr>
        <xdr:cNvPr id="182" name="直線コネクタ 181"/>
        <xdr:cNvCxnSpPr/>
      </xdr:nvCxnSpPr>
      <xdr:spPr>
        <a:xfrm flipV="1">
          <a:off x="3797300" y="12956236"/>
          <a:ext cx="838200" cy="4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3"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4" name="フローチャート: 判断 183"/>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143129</xdr:rowOff>
    </xdr:from>
    <xdr:to>
      <xdr:col>19</xdr:col>
      <xdr:colOff>177800</xdr:colOff>
      <xdr:row>75</xdr:row>
      <xdr:rowOff>146024</xdr:rowOff>
    </xdr:to>
    <xdr:cxnSp macro="">
      <xdr:nvCxnSpPr>
        <xdr:cNvPr id="185" name="直線コネクタ 184"/>
        <xdr:cNvCxnSpPr/>
      </xdr:nvCxnSpPr>
      <xdr:spPr>
        <a:xfrm>
          <a:off x="2908300" y="13001879"/>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6" name="フローチャート: 判断 185"/>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7" name="テキスト ボックス 186"/>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143129</xdr:rowOff>
    </xdr:from>
    <xdr:to>
      <xdr:col>15</xdr:col>
      <xdr:colOff>50800</xdr:colOff>
      <xdr:row>76</xdr:row>
      <xdr:rowOff>23037</xdr:rowOff>
    </xdr:to>
    <xdr:cxnSp macro="">
      <xdr:nvCxnSpPr>
        <xdr:cNvPr id="188" name="直線コネクタ 187"/>
        <xdr:cNvCxnSpPr/>
      </xdr:nvCxnSpPr>
      <xdr:spPr>
        <a:xfrm flipV="1">
          <a:off x="2019300" y="13001879"/>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9" name="フローチャート: 判断 188"/>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90" name="テキスト ボックス 189"/>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23037</xdr:rowOff>
    </xdr:from>
    <xdr:to>
      <xdr:col>10</xdr:col>
      <xdr:colOff>114300</xdr:colOff>
      <xdr:row>76</xdr:row>
      <xdr:rowOff>67690</xdr:rowOff>
    </xdr:to>
    <xdr:cxnSp macro="">
      <xdr:nvCxnSpPr>
        <xdr:cNvPr id="191" name="直線コネクタ 190"/>
        <xdr:cNvCxnSpPr/>
      </xdr:nvCxnSpPr>
      <xdr:spPr>
        <a:xfrm flipV="1">
          <a:off x="1130300" y="13053237"/>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2" name="フローチャート: 判断 191"/>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3" name="テキスト ボックス 192"/>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4" name="フローチャート: 判断 193"/>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5" name="テキスト ボックス 194"/>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46686</xdr:rowOff>
    </xdr:from>
    <xdr:to>
      <xdr:col>24</xdr:col>
      <xdr:colOff>114300</xdr:colOff>
      <xdr:row>75</xdr:row>
      <xdr:rowOff>148286</xdr:rowOff>
    </xdr:to>
    <xdr:sp macro="" textlink="">
      <xdr:nvSpPr>
        <xdr:cNvPr id="201" name="楕円 200"/>
        <xdr:cNvSpPr/>
      </xdr:nvSpPr>
      <xdr:spPr>
        <a:xfrm>
          <a:off x="4584700" y="129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69563</xdr:rowOff>
    </xdr:from>
    <xdr:ext cx="469744" cy="259045"/>
    <xdr:sp macro="" textlink="">
      <xdr:nvSpPr>
        <xdr:cNvPr id="202" name="維持補修費該当値テキスト"/>
        <xdr:cNvSpPr txBox="1"/>
      </xdr:nvSpPr>
      <xdr:spPr>
        <a:xfrm>
          <a:off x="4686300" y="1275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95224</xdr:rowOff>
    </xdr:from>
    <xdr:to>
      <xdr:col>20</xdr:col>
      <xdr:colOff>38100</xdr:colOff>
      <xdr:row>76</xdr:row>
      <xdr:rowOff>25375</xdr:rowOff>
    </xdr:to>
    <xdr:sp macro="" textlink="">
      <xdr:nvSpPr>
        <xdr:cNvPr id="203" name="楕円 202"/>
        <xdr:cNvSpPr/>
      </xdr:nvSpPr>
      <xdr:spPr>
        <a:xfrm>
          <a:off x="3746500" y="12953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41901</xdr:rowOff>
    </xdr:from>
    <xdr:ext cx="469744" cy="259045"/>
    <xdr:sp macro="" textlink="">
      <xdr:nvSpPr>
        <xdr:cNvPr id="204" name="テキスト ボックス 203"/>
        <xdr:cNvSpPr txBox="1"/>
      </xdr:nvSpPr>
      <xdr:spPr>
        <a:xfrm>
          <a:off x="3562428" y="127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92329</xdr:rowOff>
    </xdr:from>
    <xdr:to>
      <xdr:col>15</xdr:col>
      <xdr:colOff>101600</xdr:colOff>
      <xdr:row>76</xdr:row>
      <xdr:rowOff>22479</xdr:rowOff>
    </xdr:to>
    <xdr:sp macro="" textlink="">
      <xdr:nvSpPr>
        <xdr:cNvPr id="205" name="楕円 204"/>
        <xdr:cNvSpPr/>
      </xdr:nvSpPr>
      <xdr:spPr>
        <a:xfrm>
          <a:off x="2857500" y="12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39006</xdr:rowOff>
    </xdr:from>
    <xdr:ext cx="469744" cy="259045"/>
    <xdr:sp macro="" textlink="">
      <xdr:nvSpPr>
        <xdr:cNvPr id="206" name="テキスト ボックス 205"/>
        <xdr:cNvSpPr txBox="1"/>
      </xdr:nvSpPr>
      <xdr:spPr>
        <a:xfrm>
          <a:off x="2673428" y="1272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143688</xdr:rowOff>
    </xdr:from>
    <xdr:to>
      <xdr:col>10</xdr:col>
      <xdr:colOff>165100</xdr:colOff>
      <xdr:row>76</xdr:row>
      <xdr:rowOff>73837</xdr:rowOff>
    </xdr:to>
    <xdr:sp macro="" textlink="">
      <xdr:nvSpPr>
        <xdr:cNvPr id="207" name="楕円 206"/>
        <xdr:cNvSpPr/>
      </xdr:nvSpPr>
      <xdr:spPr>
        <a:xfrm>
          <a:off x="1968500" y="13002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90365</xdr:rowOff>
    </xdr:from>
    <xdr:ext cx="469744" cy="259045"/>
    <xdr:sp macro="" textlink="">
      <xdr:nvSpPr>
        <xdr:cNvPr id="208" name="テキスト ボックス 207"/>
        <xdr:cNvSpPr txBox="1"/>
      </xdr:nvSpPr>
      <xdr:spPr>
        <a:xfrm>
          <a:off x="1784428" y="1277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16890</xdr:rowOff>
    </xdr:from>
    <xdr:to>
      <xdr:col>6</xdr:col>
      <xdr:colOff>38100</xdr:colOff>
      <xdr:row>76</xdr:row>
      <xdr:rowOff>118490</xdr:rowOff>
    </xdr:to>
    <xdr:sp macro="" textlink="">
      <xdr:nvSpPr>
        <xdr:cNvPr id="209" name="楕円 208"/>
        <xdr:cNvSpPr/>
      </xdr:nvSpPr>
      <xdr:spPr>
        <a:xfrm>
          <a:off x="1079500" y="130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135018</xdr:rowOff>
    </xdr:from>
    <xdr:ext cx="469744" cy="259045"/>
    <xdr:sp macro="" textlink="">
      <xdr:nvSpPr>
        <xdr:cNvPr id="210" name="テキスト ボックス 209"/>
        <xdr:cNvSpPr txBox="1"/>
      </xdr:nvSpPr>
      <xdr:spPr>
        <a:xfrm>
          <a:off x="895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3" name="テキスト ボックス 222"/>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5" name="テキスト ボックス 22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5" name="直線コネクタ 234"/>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6"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7" name="直線コネクタ 236"/>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8"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9" name="直線コネクタ 238"/>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162713</xdr:rowOff>
    </xdr:from>
    <xdr:to>
      <xdr:col>24</xdr:col>
      <xdr:colOff>63500</xdr:colOff>
      <xdr:row>95</xdr:row>
      <xdr:rowOff>68757</xdr:rowOff>
    </xdr:to>
    <xdr:cxnSp macro="">
      <xdr:nvCxnSpPr>
        <xdr:cNvPr id="240" name="直線コネクタ 239"/>
        <xdr:cNvCxnSpPr/>
      </xdr:nvCxnSpPr>
      <xdr:spPr>
        <a:xfrm flipV="1">
          <a:off x="3797300" y="16279013"/>
          <a:ext cx="838200" cy="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41"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2" name="フローチャート: 判断 241"/>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68757</xdr:rowOff>
    </xdr:from>
    <xdr:to>
      <xdr:col>19</xdr:col>
      <xdr:colOff>177800</xdr:colOff>
      <xdr:row>95</xdr:row>
      <xdr:rowOff>71025</xdr:rowOff>
    </xdr:to>
    <xdr:cxnSp macro="">
      <xdr:nvCxnSpPr>
        <xdr:cNvPr id="243" name="直線コネクタ 242"/>
        <xdr:cNvCxnSpPr/>
      </xdr:nvCxnSpPr>
      <xdr:spPr>
        <a:xfrm flipV="1">
          <a:off x="2908300" y="16356507"/>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4" name="フローチャート: 判断 243"/>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5" name="テキスト ボックス 244"/>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71025</xdr:rowOff>
    </xdr:from>
    <xdr:to>
      <xdr:col>15</xdr:col>
      <xdr:colOff>50800</xdr:colOff>
      <xdr:row>95</xdr:row>
      <xdr:rowOff>132156</xdr:rowOff>
    </xdr:to>
    <xdr:cxnSp macro="">
      <xdr:nvCxnSpPr>
        <xdr:cNvPr id="246" name="直線コネクタ 245"/>
        <xdr:cNvCxnSpPr/>
      </xdr:nvCxnSpPr>
      <xdr:spPr>
        <a:xfrm flipV="1">
          <a:off x="2019300" y="16358775"/>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7" name="フローチャート: 判断 246"/>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8" name="テキスト ボックス 247"/>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132156</xdr:rowOff>
    </xdr:from>
    <xdr:to>
      <xdr:col>10</xdr:col>
      <xdr:colOff>114300</xdr:colOff>
      <xdr:row>96</xdr:row>
      <xdr:rowOff>9798</xdr:rowOff>
    </xdr:to>
    <xdr:cxnSp macro="">
      <xdr:nvCxnSpPr>
        <xdr:cNvPr id="249" name="直線コネクタ 248"/>
        <xdr:cNvCxnSpPr/>
      </xdr:nvCxnSpPr>
      <xdr:spPr>
        <a:xfrm flipV="1">
          <a:off x="1130300" y="16419906"/>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50" name="フローチャート: 判断 249"/>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51" name="テキスト ボックス 250"/>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2" name="フローチャート: 判断 251"/>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3" name="テキスト ボックス 252"/>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111913</xdr:rowOff>
    </xdr:from>
    <xdr:to>
      <xdr:col>24</xdr:col>
      <xdr:colOff>114300</xdr:colOff>
      <xdr:row>95</xdr:row>
      <xdr:rowOff>42063</xdr:rowOff>
    </xdr:to>
    <xdr:sp macro="" textlink="">
      <xdr:nvSpPr>
        <xdr:cNvPr id="259" name="楕円 258"/>
        <xdr:cNvSpPr/>
      </xdr:nvSpPr>
      <xdr:spPr>
        <a:xfrm>
          <a:off x="4584700" y="162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134790</xdr:rowOff>
    </xdr:from>
    <xdr:ext cx="599010" cy="259045"/>
    <xdr:sp macro="" textlink="">
      <xdr:nvSpPr>
        <xdr:cNvPr id="260" name="扶助費該当値テキスト"/>
        <xdr:cNvSpPr txBox="1"/>
      </xdr:nvSpPr>
      <xdr:spPr>
        <a:xfrm>
          <a:off x="4686300" y="1607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17957</xdr:rowOff>
    </xdr:from>
    <xdr:to>
      <xdr:col>20</xdr:col>
      <xdr:colOff>38100</xdr:colOff>
      <xdr:row>95</xdr:row>
      <xdr:rowOff>119557</xdr:rowOff>
    </xdr:to>
    <xdr:sp macro="" textlink="">
      <xdr:nvSpPr>
        <xdr:cNvPr id="261" name="楕円 260"/>
        <xdr:cNvSpPr/>
      </xdr:nvSpPr>
      <xdr:spPr>
        <a:xfrm>
          <a:off x="3746500" y="163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136084</xdr:rowOff>
    </xdr:from>
    <xdr:ext cx="599010" cy="259045"/>
    <xdr:sp macro="" textlink="">
      <xdr:nvSpPr>
        <xdr:cNvPr id="262" name="テキスト ボックス 261"/>
        <xdr:cNvSpPr txBox="1"/>
      </xdr:nvSpPr>
      <xdr:spPr>
        <a:xfrm>
          <a:off x="3497795" y="1608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20225</xdr:rowOff>
    </xdr:from>
    <xdr:to>
      <xdr:col>15</xdr:col>
      <xdr:colOff>101600</xdr:colOff>
      <xdr:row>95</xdr:row>
      <xdr:rowOff>121825</xdr:rowOff>
    </xdr:to>
    <xdr:sp macro="" textlink="">
      <xdr:nvSpPr>
        <xdr:cNvPr id="263" name="楕円 262"/>
        <xdr:cNvSpPr/>
      </xdr:nvSpPr>
      <xdr:spPr>
        <a:xfrm>
          <a:off x="2857500" y="163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138352</xdr:rowOff>
    </xdr:from>
    <xdr:ext cx="599010" cy="259045"/>
    <xdr:sp macro="" textlink="">
      <xdr:nvSpPr>
        <xdr:cNvPr id="264" name="テキスト ボックス 263"/>
        <xdr:cNvSpPr txBox="1"/>
      </xdr:nvSpPr>
      <xdr:spPr>
        <a:xfrm>
          <a:off x="2608795" y="1608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81356</xdr:rowOff>
    </xdr:from>
    <xdr:to>
      <xdr:col>10</xdr:col>
      <xdr:colOff>165100</xdr:colOff>
      <xdr:row>96</xdr:row>
      <xdr:rowOff>11506</xdr:rowOff>
    </xdr:to>
    <xdr:sp macro="" textlink="">
      <xdr:nvSpPr>
        <xdr:cNvPr id="265" name="楕円 264"/>
        <xdr:cNvSpPr/>
      </xdr:nvSpPr>
      <xdr:spPr>
        <a:xfrm>
          <a:off x="19685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28033</xdr:rowOff>
    </xdr:from>
    <xdr:ext cx="599010" cy="259045"/>
    <xdr:sp macro="" textlink="">
      <xdr:nvSpPr>
        <xdr:cNvPr id="266" name="テキスト ボックス 265"/>
        <xdr:cNvSpPr txBox="1"/>
      </xdr:nvSpPr>
      <xdr:spPr>
        <a:xfrm>
          <a:off x="1719795" y="1614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130448</xdr:rowOff>
    </xdr:from>
    <xdr:to>
      <xdr:col>6</xdr:col>
      <xdr:colOff>38100</xdr:colOff>
      <xdr:row>96</xdr:row>
      <xdr:rowOff>60598</xdr:rowOff>
    </xdr:to>
    <xdr:sp macro="" textlink="">
      <xdr:nvSpPr>
        <xdr:cNvPr id="267" name="楕円 266"/>
        <xdr:cNvSpPr/>
      </xdr:nvSpPr>
      <xdr:spPr>
        <a:xfrm>
          <a:off x="1079500" y="164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77125</xdr:rowOff>
    </xdr:from>
    <xdr:ext cx="599010" cy="259045"/>
    <xdr:sp macro="" textlink="">
      <xdr:nvSpPr>
        <xdr:cNvPr id="268" name="テキスト ボックス 267"/>
        <xdr:cNvSpPr txBox="1"/>
      </xdr:nvSpPr>
      <xdr:spPr>
        <a:xfrm>
          <a:off x="830795" y="1619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53213</xdr:rowOff>
    </xdr:from>
    <xdr:to>
      <xdr:col>55</xdr:col>
      <xdr:colOff>0</xdr:colOff>
      <xdr:row>39</xdr:row>
      <xdr:rowOff>103105</xdr:rowOff>
    </xdr:to>
    <xdr:cxnSp macro="">
      <xdr:nvCxnSpPr>
        <xdr:cNvPr id="298" name="直線コネクタ 297"/>
        <xdr:cNvCxnSpPr/>
      </xdr:nvCxnSpPr>
      <xdr:spPr>
        <a:xfrm flipV="1">
          <a:off x="9639300" y="6739763"/>
          <a:ext cx="838200" cy="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9"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103105</xdr:rowOff>
    </xdr:from>
    <xdr:to>
      <xdr:col>50</xdr:col>
      <xdr:colOff>114300</xdr:colOff>
      <xdr:row>39</xdr:row>
      <xdr:rowOff>124193</xdr:rowOff>
    </xdr:to>
    <xdr:cxnSp macro="">
      <xdr:nvCxnSpPr>
        <xdr:cNvPr id="301" name="直線コネクタ 300"/>
        <xdr:cNvCxnSpPr/>
      </xdr:nvCxnSpPr>
      <xdr:spPr>
        <a:xfrm flipV="1">
          <a:off x="8750300" y="6789655"/>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97146</xdr:rowOff>
    </xdr:from>
    <xdr:ext cx="534377" cy="259045"/>
    <xdr:sp macro="" textlink="">
      <xdr:nvSpPr>
        <xdr:cNvPr id="303" name="テキスト ボックス 302"/>
        <xdr:cNvSpPr txBox="1"/>
      </xdr:nvSpPr>
      <xdr:spPr>
        <a:xfrm>
          <a:off x="9372111" y="64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124193</xdr:rowOff>
    </xdr:from>
    <xdr:to>
      <xdr:col>45</xdr:col>
      <xdr:colOff>177800</xdr:colOff>
      <xdr:row>39</xdr:row>
      <xdr:rowOff>130461</xdr:rowOff>
    </xdr:to>
    <xdr:cxnSp macro="">
      <xdr:nvCxnSpPr>
        <xdr:cNvPr id="304" name="直線コネクタ 303"/>
        <xdr:cNvCxnSpPr/>
      </xdr:nvCxnSpPr>
      <xdr:spPr>
        <a:xfrm flipV="1">
          <a:off x="7861300" y="6810743"/>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120769</xdr:rowOff>
    </xdr:from>
    <xdr:ext cx="534377" cy="259045"/>
    <xdr:sp macro="" textlink="">
      <xdr:nvSpPr>
        <xdr:cNvPr id="306" name="テキスト ボックス 305"/>
        <xdr:cNvSpPr txBox="1"/>
      </xdr:nvSpPr>
      <xdr:spPr>
        <a:xfrm>
          <a:off x="8483111" y="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125088</xdr:rowOff>
    </xdr:from>
    <xdr:to>
      <xdr:col>41</xdr:col>
      <xdr:colOff>50800</xdr:colOff>
      <xdr:row>39</xdr:row>
      <xdr:rowOff>130461</xdr:rowOff>
    </xdr:to>
    <xdr:cxnSp macro="">
      <xdr:nvCxnSpPr>
        <xdr:cNvPr id="307" name="直線コネクタ 306"/>
        <xdr:cNvCxnSpPr/>
      </xdr:nvCxnSpPr>
      <xdr:spPr>
        <a:xfrm>
          <a:off x="6972300" y="6811638"/>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2413</xdr:rowOff>
    </xdr:from>
    <xdr:to>
      <xdr:col>55</xdr:col>
      <xdr:colOff>50800</xdr:colOff>
      <xdr:row>39</xdr:row>
      <xdr:rowOff>104013</xdr:rowOff>
    </xdr:to>
    <xdr:sp macro="" textlink="">
      <xdr:nvSpPr>
        <xdr:cNvPr id="317" name="楕円 316"/>
        <xdr:cNvSpPr/>
      </xdr:nvSpPr>
      <xdr:spPr>
        <a:xfrm>
          <a:off x="10426700" y="66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90797</xdr:rowOff>
    </xdr:from>
    <xdr:ext cx="534377" cy="259045"/>
    <xdr:sp macro="" textlink="">
      <xdr:nvSpPr>
        <xdr:cNvPr id="318" name="補助費等該当値テキスト"/>
        <xdr:cNvSpPr txBox="1"/>
      </xdr:nvSpPr>
      <xdr:spPr>
        <a:xfrm>
          <a:off x="10528300" y="66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52305</xdr:rowOff>
    </xdr:from>
    <xdr:to>
      <xdr:col>50</xdr:col>
      <xdr:colOff>165100</xdr:colOff>
      <xdr:row>39</xdr:row>
      <xdr:rowOff>153905</xdr:rowOff>
    </xdr:to>
    <xdr:sp macro="" textlink="">
      <xdr:nvSpPr>
        <xdr:cNvPr id="319" name="楕円 318"/>
        <xdr:cNvSpPr/>
      </xdr:nvSpPr>
      <xdr:spPr>
        <a:xfrm>
          <a:off x="9588500" y="67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145032</xdr:rowOff>
    </xdr:from>
    <xdr:ext cx="534377" cy="259045"/>
    <xdr:sp macro="" textlink="">
      <xdr:nvSpPr>
        <xdr:cNvPr id="320" name="テキスト ボックス 319"/>
        <xdr:cNvSpPr txBox="1"/>
      </xdr:nvSpPr>
      <xdr:spPr>
        <a:xfrm>
          <a:off x="9372111" y="683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73393</xdr:rowOff>
    </xdr:from>
    <xdr:to>
      <xdr:col>46</xdr:col>
      <xdr:colOff>38100</xdr:colOff>
      <xdr:row>40</xdr:row>
      <xdr:rowOff>3543</xdr:rowOff>
    </xdr:to>
    <xdr:sp macro="" textlink="">
      <xdr:nvSpPr>
        <xdr:cNvPr id="321" name="楕円 320"/>
        <xdr:cNvSpPr/>
      </xdr:nvSpPr>
      <xdr:spPr>
        <a:xfrm>
          <a:off x="8699500" y="67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166120</xdr:rowOff>
    </xdr:from>
    <xdr:ext cx="534377" cy="259045"/>
    <xdr:sp macro="" textlink="">
      <xdr:nvSpPr>
        <xdr:cNvPr id="322" name="テキスト ボックス 321"/>
        <xdr:cNvSpPr txBox="1"/>
      </xdr:nvSpPr>
      <xdr:spPr>
        <a:xfrm>
          <a:off x="8483111" y="68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79661</xdr:rowOff>
    </xdr:from>
    <xdr:to>
      <xdr:col>41</xdr:col>
      <xdr:colOff>101600</xdr:colOff>
      <xdr:row>40</xdr:row>
      <xdr:rowOff>9811</xdr:rowOff>
    </xdr:to>
    <xdr:sp macro="" textlink="">
      <xdr:nvSpPr>
        <xdr:cNvPr id="323" name="楕円 322"/>
        <xdr:cNvSpPr/>
      </xdr:nvSpPr>
      <xdr:spPr>
        <a:xfrm>
          <a:off x="7810500" y="67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938</xdr:rowOff>
    </xdr:from>
    <xdr:ext cx="534377" cy="259045"/>
    <xdr:sp macro="" textlink="">
      <xdr:nvSpPr>
        <xdr:cNvPr id="324" name="テキスト ボックス 323"/>
        <xdr:cNvSpPr txBox="1"/>
      </xdr:nvSpPr>
      <xdr:spPr>
        <a:xfrm>
          <a:off x="7594111" y="68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74288</xdr:rowOff>
    </xdr:from>
    <xdr:to>
      <xdr:col>36</xdr:col>
      <xdr:colOff>165100</xdr:colOff>
      <xdr:row>40</xdr:row>
      <xdr:rowOff>4438</xdr:rowOff>
    </xdr:to>
    <xdr:sp macro="" textlink="">
      <xdr:nvSpPr>
        <xdr:cNvPr id="325" name="楕円 324"/>
        <xdr:cNvSpPr/>
      </xdr:nvSpPr>
      <xdr:spPr>
        <a:xfrm>
          <a:off x="6921500" y="67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167015</xdr:rowOff>
    </xdr:from>
    <xdr:ext cx="534377" cy="259045"/>
    <xdr:sp macro="" textlink="">
      <xdr:nvSpPr>
        <xdr:cNvPr id="326" name="テキスト ボックス 325"/>
        <xdr:cNvSpPr txBox="1"/>
      </xdr:nvSpPr>
      <xdr:spPr>
        <a:xfrm>
          <a:off x="6705111" y="685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25672</xdr:rowOff>
    </xdr:from>
    <xdr:to>
      <xdr:col>55</xdr:col>
      <xdr:colOff>0</xdr:colOff>
      <xdr:row>59</xdr:row>
      <xdr:rowOff>53355</xdr:rowOff>
    </xdr:to>
    <xdr:cxnSp macro="">
      <xdr:nvCxnSpPr>
        <xdr:cNvPr id="358" name="直線コネクタ 357"/>
        <xdr:cNvCxnSpPr/>
      </xdr:nvCxnSpPr>
      <xdr:spPr>
        <a:xfrm>
          <a:off x="9639300" y="10141222"/>
          <a:ext cx="8382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9"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25672</xdr:rowOff>
    </xdr:from>
    <xdr:to>
      <xdr:col>50</xdr:col>
      <xdr:colOff>114300</xdr:colOff>
      <xdr:row>59</xdr:row>
      <xdr:rowOff>27207</xdr:rowOff>
    </xdr:to>
    <xdr:cxnSp macro="">
      <xdr:nvCxnSpPr>
        <xdr:cNvPr id="361" name="直線コネクタ 360"/>
        <xdr:cNvCxnSpPr/>
      </xdr:nvCxnSpPr>
      <xdr:spPr>
        <a:xfrm flipV="1">
          <a:off x="8750300" y="10141222"/>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3" name="テキスト ボックス 362"/>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27207</xdr:rowOff>
    </xdr:from>
    <xdr:to>
      <xdr:col>45</xdr:col>
      <xdr:colOff>177800</xdr:colOff>
      <xdr:row>59</xdr:row>
      <xdr:rowOff>55760</xdr:rowOff>
    </xdr:to>
    <xdr:cxnSp macro="">
      <xdr:nvCxnSpPr>
        <xdr:cNvPr id="364" name="直線コネクタ 363"/>
        <xdr:cNvCxnSpPr/>
      </xdr:nvCxnSpPr>
      <xdr:spPr>
        <a:xfrm flipV="1">
          <a:off x="7861300" y="10142757"/>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6" name="テキスト ボックス 365"/>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55760</xdr:rowOff>
    </xdr:from>
    <xdr:to>
      <xdr:col>41</xdr:col>
      <xdr:colOff>50800</xdr:colOff>
      <xdr:row>59</xdr:row>
      <xdr:rowOff>139395</xdr:rowOff>
    </xdr:to>
    <xdr:cxnSp macro="">
      <xdr:nvCxnSpPr>
        <xdr:cNvPr id="367" name="直線コネクタ 366"/>
        <xdr:cNvCxnSpPr/>
      </xdr:nvCxnSpPr>
      <xdr:spPr>
        <a:xfrm flipV="1">
          <a:off x="6972300" y="10171310"/>
          <a:ext cx="8890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1" name="テキスト ボックス 370"/>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2555</xdr:rowOff>
    </xdr:from>
    <xdr:to>
      <xdr:col>55</xdr:col>
      <xdr:colOff>50800</xdr:colOff>
      <xdr:row>59</xdr:row>
      <xdr:rowOff>104155</xdr:rowOff>
    </xdr:to>
    <xdr:sp macro="" textlink="">
      <xdr:nvSpPr>
        <xdr:cNvPr id="377" name="楕円 376"/>
        <xdr:cNvSpPr/>
      </xdr:nvSpPr>
      <xdr:spPr>
        <a:xfrm>
          <a:off x="10426700" y="101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88932</xdr:rowOff>
    </xdr:from>
    <xdr:ext cx="534377" cy="259045"/>
    <xdr:sp macro="" textlink="">
      <xdr:nvSpPr>
        <xdr:cNvPr id="378" name="普通建設事業費該当値テキスト"/>
        <xdr:cNvSpPr txBox="1"/>
      </xdr:nvSpPr>
      <xdr:spPr>
        <a:xfrm>
          <a:off x="10528300" y="100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146322</xdr:rowOff>
    </xdr:from>
    <xdr:to>
      <xdr:col>50</xdr:col>
      <xdr:colOff>165100</xdr:colOff>
      <xdr:row>59</xdr:row>
      <xdr:rowOff>76472</xdr:rowOff>
    </xdr:to>
    <xdr:sp macro="" textlink="">
      <xdr:nvSpPr>
        <xdr:cNvPr id="379" name="楕円 378"/>
        <xdr:cNvSpPr/>
      </xdr:nvSpPr>
      <xdr:spPr>
        <a:xfrm>
          <a:off x="9588500" y="10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67599</xdr:rowOff>
    </xdr:from>
    <xdr:ext cx="534377" cy="259045"/>
    <xdr:sp macro="" textlink="">
      <xdr:nvSpPr>
        <xdr:cNvPr id="380" name="テキスト ボックス 379"/>
        <xdr:cNvSpPr txBox="1"/>
      </xdr:nvSpPr>
      <xdr:spPr>
        <a:xfrm>
          <a:off x="9372111" y="101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147857</xdr:rowOff>
    </xdr:from>
    <xdr:to>
      <xdr:col>46</xdr:col>
      <xdr:colOff>38100</xdr:colOff>
      <xdr:row>59</xdr:row>
      <xdr:rowOff>78007</xdr:rowOff>
    </xdr:to>
    <xdr:sp macro="" textlink="">
      <xdr:nvSpPr>
        <xdr:cNvPr id="381" name="楕円 380"/>
        <xdr:cNvSpPr/>
      </xdr:nvSpPr>
      <xdr:spPr>
        <a:xfrm>
          <a:off x="8699500" y="100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69134</xdr:rowOff>
    </xdr:from>
    <xdr:ext cx="534377" cy="259045"/>
    <xdr:sp macro="" textlink="">
      <xdr:nvSpPr>
        <xdr:cNvPr id="382" name="テキスト ボックス 381"/>
        <xdr:cNvSpPr txBox="1"/>
      </xdr:nvSpPr>
      <xdr:spPr>
        <a:xfrm>
          <a:off x="8483111" y="10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4960</xdr:rowOff>
    </xdr:from>
    <xdr:to>
      <xdr:col>41</xdr:col>
      <xdr:colOff>101600</xdr:colOff>
      <xdr:row>59</xdr:row>
      <xdr:rowOff>106560</xdr:rowOff>
    </xdr:to>
    <xdr:sp macro="" textlink="">
      <xdr:nvSpPr>
        <xdr:cNvPr id="383" name="楕円 382"/>
        <xdr:cNvSpPr/>
      </xdr:nvSpPr>
      <xdr:spPr>
        <a:xfrm>
          <a:off x="7810500" y="101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97687</xdr:rowOff>
    </xdr:from>
    <xdr:ext cx="534377" cy="259045"/>
    <xdr:sp macro="" textlink="">
      <xdr:nvSpPr>
        <xdr:cNvPr id="384" name="テキスト ボックス 383"/>
        <xdr:cNvSpPr txBox="1"/>
      </xdr:nvSpPr>
      <xdr:spPr>
        <a:xfrm>
          <a:off x="7594111" y="102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88595</xdr:rowOff>
    </xdr:from>
    <xdr:to>
      <xdr:col>36</xdr:col>
      <xdr:colOff>165100</xdr:colOff>
      <xdr:row>60</xdr:row>
      <xdr:rowOff>18745</xdr:rowOff>
    </xdr:to>
    <xdr:sp macro="" textlink="">
      <xdr:nvSpPr>
        <xdr:cNvPr id="385" name="楕円 384"/>
        <xdr:cNvSpPr/>
      </xdr:nvSpPr>
      <xdr:spPr>
        <a:xfrm>
          <a:off x="6921500" y="102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60</xdr:row>
      <xdr:rowOff>9872</xdr:rowOff>
    </xdr:from>
    <xdr:ext cx="534377" cy="259045"/>
    <xdr:sp macro="" textlink="">
      <xdr:nvSpPr>
        <xdr:cNvPr id="386" name="テキスト ボックス 385"/>
        <xdr:cNvSpPr txBox="1"/>
      </xdr:nvSpPr>
      <xdr:spPr>
        <a:xfrm>
          <a:off x="6705111" y="102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51871</xdr:rowOff>
    </xdr:from>
    <xdr:to>
      <xdr:col>55</xdr:col>
      <xdr:colOff>0</xdr:colOff>
      <xdr:row>78</xdr:row>
      <xdr:rowOff>67805</xdr:rowOff>
    </xdr:to>
    <xdr:cxnSp macro="">
      <xdr:nvCxnSpPr>
        <xdr:cNvPr id="413" name="直線コネクタ 412"/>
        <xdr:cNvCxnSpPr/>
      </xdr:nvCxnSpPr>
      <xdr:spPr>
        <a:xfrm flipV="1">
          <a:off x="9639300" y="13424971"/>
          <a:ext cx="8382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4"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67805</xdr:rowOff>
    </xdr:from>
    <xdr:to>
      <xdr:col>50</xdr:col>
      <xdr:colOff>114300</xdr:colOff>
      <xdr:row>78</xdr:row>
      <xdr:rowOff>103239</xdr:rowOff>
    </xdr:to>
    <xdr:cxnSp macro="">
      <xdr:nvCxnSpPr>
        <xdr:cNvPr id="416" name="直線コネクタ 415"/>
        <xdr:cNvCxnSpPr/>
      </xdr:nvCxnSpPr>
      <xdr:spPr>
        <a:xfrm flipV="1">
          <a:off x="8750300" y="13440905"/>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8" name="テキスト ボックス 417"/>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79784</xdr:rowOff>
    </xdr:from>
    <xdr:to>
      <xdr:col>45</xdr:col>
      <xdr:colOff>177800</xdr:colOff>
      <xdr:row>78</xdr:row>
      <xdr:rowOff>103239</xdr:rowOff>
    </xdr:to>
    <xdr:cxnSp macro="">
      <xdr:nvCxnSpPr>
        <xdr:cNvPr id="419" name="直線コネクタ 418"/>
        <xdr:cNvCxnSpPr/>
      </xdr:nvCxnSpPr>
      <xdr:spPr>
        <a:xfrm>
          <a:off x="7861300" y="13452884"/>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107764</xdr:rowOff>
    </xdr:from>
    <xdr:to>
      <xdr:col>41</xdr:col>
      <xdr:colOff>50800</xdr:colOff>
      <xdr:row>78</xdr:row>
      <xdr:rowOff>79784</xdr:rowOff>
    </xdr:to>
    <xdr:cxnSp macro="">
      <xdr:nvCxnSpPr>
        <xdr:cNvPr id="422" name="直線コネクタ 421"/>
        <xdr:cNvCxnSpPr/>
      </xdr:nvCxnSpPr>
      <xdr:spPr>
        <a:xfrm>
          <a:off x="6972300" y="13309414"/>
          <a:ext cx="889000" cy="14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4" name="テキスト ボックス 423"/>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1071</xdr:rowOff>
    </xdr:from>
    <xdr:to>
      <xdr:col>55</xdr:col>
      <xdr:colOff>50800</xdr:colOff>
      <xdr:row>78</xdr:row>
      <xdr:rowOff>102671</xdr:rowOff>
    </xdr:to>
    <xdr:sp macro="" textlink="">
      <xdr:nvSpPr>
        <xdr:cNvPr id="432" name="楕円 431"/>
        <xdr:cNvSpPr/>
      </xdr:nvSpPr>
      <xdr:spPr>
        <a:xfrm>
          <a:off x="10426700" y="133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87448</xdr:rowOff>
    </xdr:from>
    <xdr:ext cx="469744" cy="259045"/>
    <xdr:sp macro="" textlink="">
      <xdr:nvSpPr>
        <xdr:cNvPr id="433" name="普通建設事業費 （ うち新規整備　）該当値テキスト"/>
        <xdr:cNvSpPr txBox="1"/>
      </xdr:nvSpPr>
      <xdr:spPr>
        <a:xfrm>
          <a:off x="10528300" y="132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17005</xdr:rowOff>
    </xdr:from>
    <xdr:to>
      <xdr:col>50</xdr:col>
      <xdr:colOff>165100</xdr:colOff>
      <xdr:row>78</xdr:row>
      <xdr:rowOff>118605</xdr:rowOff>
    </xdr:to>
    <xdr:sp macro="" textlink="">
      <xdr:nvSpPr>
        <xdr:cNvPr id="434" name="楕円 433"/>
        <xdr:cNvSpPr/>
      </xdr:nvSpPr>
      <xdr:spPr>
        <a:xfrm>
          <a:off x="9588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109732</xdr:rowOff>
    </xdr:from>
    <xdr:ext cx="469744" cy="259045"/>
    <xdr:sp macro="" textlink="">
      <xdr:nvSpPr>
        <xdr:cNvPr id="435" name="テキスト ボックス 434"/>
        <xdr:cNvSpPr txBox="1"/>
      </xdr:nvSpPr>
      <xdr:spPr>
        <a:xfrm>
          <a:off x="9404428" y="134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52439</xdr:rowOff>
    </xdr:from>
    <xdr:to>
      <xdr:col>46</xdr:col>
      <xdr:colOff>38100</xdr:colOff>
      <xdr:row>78</xdr:row>
      <xdr:rowOff>154039</xdr:rowOff>
    </xdr:to>
    <xdr:sp macro="" textlink="">
      <xdr:nvSpPr>
        <xdr:cNvPr id="436" name="楕円 435"/>
        <xdr:cNvSpPr/>
      </xdr:nvSpPr>
      <xdr:spPr>
        <a:xfrm>
          <a:off x="8699500" y="134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145166</xdr:rowOff>
    </xdr:from>
    <xdr:ext cx="469744" cy="259045"/>
    <xdr:sp macro="" textlink="">
      <xdr:nvSpPr>
        <xdr:cNvPr id="437" name="テキスト ボックス 436"/>
        <xdr:cNvSpPr txBox="1"/>
      </xdr:nvSpPr>
      <xdr:spPr>
        <a:xfrm>
          <a:off x="8515428" y="1351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28984</xdr:rowOff>
    </xdr:from>
    <xdr:to>
      <xdr:col>41</xdr:col>
      <xdr:colOff>101600</xdr:colOff>
      <xdr:row>78</xdr:row>
      <xdr:rowOff>130584</xdr:rowOff>
    </xdr:to>
    <xdr:sp macro="" textlink="">
      <xdr:nvSpPr>
        <xdr:cNvPr id="438" name="楕円 437"/>
        <xdr:cNvSpPr/>
      </xdr:nvSpPr>
      <xdr:spPr>
        <a:xfrm>
          <a:off x="7810500" y="1340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121711</xdr:rowOff>
    </xdr:from>
    <xdr:ext cx="469744" cy="259045"/>
    <xdr:sp macro="" textlink="">
      <xdr:nvSpPr>
        <xdr:cNvPr id="439" name="テキスト ボックス 438"/>
        <xdr:cNvSpPr txBox="1"/>
      </xdr:nvSpPr>
      <xdr:spPr>
        <a:xfrm>
          <a:off x="7626428" y="1349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56964</xdr:rowOff>
    </xdr:from>
    <xdr:to>
      <xdr:col>36</xdr:col>
      <xdr:colOff>165100</xdr:colOff>
      <xdr:row>77</xdr:row>
      <xdr:rowOff>158564</xdr:rowOff>
    </xdr:to>
    <xdr:sp macro="" textlink="">
      <xdr:nvSpPr>
        <xdr:cNvPr id="440" name="楕円 439"/>
        <xdr:cNvSpPr/>
      </xdr:nvSpPr>
      <xdr:spPr>
        <a:xfrm>
          <a:off x="6921500" y="132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149691</xdr:rowOff>
    </xdr:from>
    <xdr:ext cx="469744" cy="259045"/>
    <xdr:sp macro="" textlink="">
      <xdr:nvSpPr>
        <xdr:cNvPr id="441" name="テキスト ボックス 440"/>
        <xdr:cNvSpPr txBox="1"/>
      </xdr:nvSpPr>
      <xdr:spPr>
        <a:xfrm>
          <a:off x="6737428" y="1335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36302</xdr:rowOff>
    </xdr:from>
    <xdr:to>
      <xdr:col>55</xdr:col>
      <xdr:colOff>0</xdr:colOff>
      <xdr:row>98</xdr:row>
      <xdr:rowOff>42945</xdr:rowOff>
    </xdr:to>
    <xdr:cxnSp macro="">
      <xdr:nvCxnSpPr>
        <xdr:cNvPr id="474" name="直線コネクタ 473"/>
        <xdr:cNvCxnSpPr/>
      </xdr:nvCxnSpPr>
      <xdr:spPr>
        <a:xfrm>
          <a:off x="9639300" y="16838402"/>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5"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161888</xdr:rowOff>
    </xdr:from>
    <xdr:to>
      <xdr:col>50</xdr:col>
      <xdr:colOff>114300</xdr:colOff>
      <xdr:row>98</xdr:row>
      <xdr:rowOff>36302</xdr:rowOff>
    </xdr:to>
    <xdr:cxnSp macro="">
      <xdr:nvCxnSpPr>
        <xdr:cNvPr id="477" name="直線コネクタ 476"/>
        <xdr:cNvCxnSpPr/>
      </xdr:nvCxnSpPr>
      <xdr:spPr>
        <a:xfrm>
          <a:off x="8750300" y="16792538"/>
          <a:ext cx="889000" cy="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9" name="テキスト ボックス 478"/>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161888</xdr:rowOff>
    </xdr:from>
    <xdr:to>
      <xdr:col>45</xdr:col>
      <xdr:colOff>177800</xdr:colOff>
      <xdr:row>98</xdr:row>
      <xdr:rowOff>19714</xdr:rowOff>
    </xdr:to>
    <xdr:cxnSp macro="">
      <xdr:nvCxnSpPr>
        <xdr:cNvPr id="480" name="直線コネクタ 479"/>
        <xdr:cNvCxnSpPr/>
      </xdr:nvCxnSpPr>
      <xdr:spPr>
        <a:xfrm flipV="1">
          <a:off x="7861300" y="16792538"/>
          <a:ext cx="889000" cy="2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2" name="テキスト ボックス 481"/>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19714</xdr:rowOff>
    </xdr:from>
    <xdr:to>
      <xdr:col>41</xdr:col>
      <xdr:colOff>50800</xdr:colOff>
      <xdr:row>99</xdr:row>
      <xdr:rowOff>31429</xdr:rowOff>
    </xdr:to>
    <xdr:cxnSp macro="">
      <xdr:nvCxnSpPr>
        <xdr:cNvPr id="483" name="直線コネクタ 482"/>
        <xdr:cNvCxnSpPr/>
      </xdr:nvCxnSpPr>
      <xdr:spPr>
        <a:xfrm flipV="1">
          <a:off x="6972300" y="16821814"/>
          <a:ext cx="889000" cy="1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5" name="テキスト ボックス 484"/>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7" name="テキスト ボックス 486"/>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163595</xdr:rowOff>
    </xdr:from>
    <xdr:to>
      <xdr:col>55</xdr:col>
      <xdr:colOff>50800</xdr:colOff>
      <xdr:row>98</xdr:row>
      <xdr:rowOff>93745</xdr:rowOff>
    </xdr:to>
    <xdr:sp macro="" textlink="">
      <xdr:nvSpPr>
        <xdr:cNvPr id="493" name="楕円 492"/>
        <xdr:cNvSpPr/>
      </xdr:nvSpPr>
      <xdr:spPr>
        <a:xfrm>
          <a:off x="10426700" y="1679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78522</xdr:rowOff>
    </xdr:from>
    <xdr:ext cx="534377" cy="259045"/>
    <xdr:sp macro="" textlink="">
      <xdr:nvSpPr>
        <xdr:cNvPr id="494" name="普通建設事業費 （ うち更新整備　）該当値テキスト"/>
        <xdr:cNvSpPr txBox="1"/>
      </xdr:nvSpPr>
      <xdr:spPr>
        <a:xfrm>
          <a:off x="10528300" y="167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156952</xdr:rowOff>
    </xdr:from>
    <xdr:to>
      <xdr:col>50</xdr:col>
      <xdr:colOff>165100</xdr:colOff>
      <xdr:row>98</xdr:row>
      <xdr:rowOff>87102</xdr:rowOff>
    </xdr:to>
    <xdr:sp macro="" textlink="">
      <xdr:nvSpPr>
        <xdr:cNvPr id="495" name="楕円 494"/>
        <xdr:cNvSpPr/>
      </xdr:nvSpPr>
      <xdr:spPr>
        <a:xfrm>
          <a:off x="9588500" y="167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78229</xdr:rowOff>
    </xdr:from>
    <xdr:ext cx="534377" cy="259045"/>
    <xdr:sp macro="" textlink="">
      <xdr:nvSpPr>
        <xdr:cNvPr id="496" name="テキスト ボックス 495"/>
        <xdr:cNvSpPr txBox="1"/>
      </xdr:nvSpPr>
      <xdr:spPr>
        <a:xfrm>
          <a:off x="9372111" y="168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111088</xdr:rowOff>
    </xdr:from>
    <xdr:to>
      <xdr:col>46</xdr:col>
      <xdr:colOff>38100</xdr:colOff>
      <xdr:row>98</xdr:row>
      <xdr:rowOff>41238</xdr:rowOff>
    </xdr:to>
    <xdr:sp macro="" textlink="">
      <xdr:nvSpPr>
        <xdr:cNvPr id="497" name="楕円 496"/>
        <xdr:cNvSpPr/>
      </xdr:nvSpPr>
      <xdr:spPr>
        <a:xfrm>
          <a:off x="8699500" y="167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32365</xdr:rowOff>
    </xdr:from>
    <xdr:ext cx="534377" cy="259045"/>
    <xdr:sp macro="" textlink="">
      <xdr:nvSpPr>
        <xdr:cNvPr id="498" name="テキスト ボックス 497"/>
        <xdr:cNvSpPr txBox="1"/>
      </xdr:nvSpPr>
      <xdr:spPr>
        <a:xfrm>
          <a:off x="8483111" y="168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140364</xdr:rowOff>
    </xdr:from>
    <xdr:to>
      <xdr:col>41</xdr:col>
      <xdr:colOff>101600</xdr:colOff>
      <xdr:row>98</xdr:row>
      <xdr:rowOff>70514</xdr:rowOff>
    </xdr:to>
    <xdr:sp macro="" textlink="">
      <xdr:nvSpPr>
        <xdr:cNvPr id="499" name="楕円 498"/>
        <xdr:cNvSpPr/>
      </xdr:nvSpPr>
      <xdr:spPr>
        <a:xfrm>
          <a:off x="7810500" y="167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61641</xdr:rowOff>
    </xdr:from>
    <xdr:ext cx="534377" cy="259045"/>
    <xdr:sp macro="" textlink="">
      <xdr:nvSpPr>
        <xdr:cNvPr id="500" name="テキスト ボックス 499"/>
        <xdr:cNvSpPr txBox="1"/>
      </xdr:nvSpPr>
      <xdr:spPr>
        <a:xfrm>
          <a:off x="7594111" y="168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152079</xdr:rowOff>
    </xdr:from>
    <xdr:to>
      <xdr:col>36</xdr:col>
      <xdr:colOff>165100</xdr:colOff>
      <xdr:row>99</xdr:row>
      <xdr:rowOff>82229</xdr:rowOff>
    </xdr:to>
    <xdr:sp macro="" textlink="">
      <xdr:nvSpPr>
        <xdr:cNvPr id="501" name="楕円 500"/>
        <xdr:cNvSpPr/>
      </xdr:nvSpPr>
      <xdr:spPr>
        <a:xfrm>
          <a:off x="6921500" y="169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73356</xdr:rowOff>
    </xdr:from>
    <xdr:ext cx="469744" cy="259045"/>
    <xdr:sp macro="" textlink="">
      <xdr:nvSpPr>
        <xdr:cNvPr id="502" name="テキスト ボックス 501"/>
        <xdr:cNvSpPr txBox="1"/>
      </xdr:nvSpPr>
      <xdr:spPr>
        <a:xfrm>
          <a:off x="6737428" y="1704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1397</xdr:rowOff>
    </xdr:from>
    <xdr:to>
      <xdr:col>85</xdr:col>
      <xdr:colOff>127000</xdr:colOff>
      <xdr:row>77</xdr:row>
      <xdr:rowOff>164236</xdr:rowOff>
    </xdr:to>
    <xdr:cxnSp macro="">
      <xdr:nvCxnSpPr>
        <xdr:cNvPr id="639" name="直線コネクタ 638"/>
        <xdr:cNvCxnSpPr/>
      </xdr:nvCxnSpPr>
      <xdr:spPr>
        <a:xfrm flipV="1">
          <a:off x="15481300" y="12174347"/>
          <a:ext cx="838200" cy="11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108551</xdr:rowOff>
    </xdr:from>
    <xdr:ext cx="469744" cy="259045"/>
    <xdr:sp macro="" textlink="">
      <xdr:nvSpPr>
        <xdr:cNvPr id="640" name="公債費平均値テキスト"/>
        <xdr:cNvSpPr txBox="1"/>
      </xdr:nvSpPr>
      <xdr:spPr>
        <a:xfrm>
          <a:off x="16370300" y="1296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151206</xdr:rowOff>
    </xdr:from>
    <xdr:to>
      <xdr:col>81</xdr:col>
      <xdr:colOff>50800</xdr:colOff>
      <xdr:row>77</xdr:row>
      <xdr:rowOff>164236</xdr:rowOff>
    </xdr:to>
    <xdr:cxnSp macro="">
      <xdr:nvCxnSpPr>
        <xdr:cNvPr id="642" name="直線コネクタ 641"/>
        <xdr:cNvCxnSpPr/>
      </xdr:nvCxnSpPr>
      <xdr:spPr>
        <a:xfrm>
          <a:off x="14592300" y="13352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4" name="テキスト ボックス 643"/>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128423</xdr:rowOff>
    </xdr:from>
    <xdr:to>
      <xdr:col>76</xdr:col>
      <xdr:colOff>114300</xdr:colOff>
      <xdr:row>77</xdr:row>
      <xdr:rowOff>151206</xdr:rowOff>
    </xdr:to>
    <xdr:cxnSp macro="">
      <xdr:nvCxnSpPr>
        <xdr:cNvPr id="645" name="直線コネクタ 644"/>
        <xdr:cNvCxnSpPr/>
      </xdr:nvCxnSpPr>
      <xdr:spPr>
        <a:xfrm>
          <a:off x="13703300" y="13330073"/>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128423</xdr:rowOff>
    </xdr:from>
    <xdr:to>
      <xdr:col>71</xdr:col>
      <xdr:colOff>177800</xdr:colOff>
      <xdr:row>77</xdr:row>
      <xdr:rowOff>135510</xdr:rowOff>
    </xdr:to>
    <xdr:cxnSp macro="">
      <xdr:nvCxnSpPr>
        <xdr:cNvPr id="648" name="直線コネクタ 647"/>
        <xdr:cNvCxnSpPr/>
      </xdr:nvCxnSpPr>
      <xdr:spPr>
        <a:xfrm flipV="1">
          <a:off x="12814300" y="1333007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0" name="テキスト ボックス 649"/>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122047</xdr:rowOff>
    </xdr:from>
    <xdr:to>
      <xdr:col>85</xdr:col>
      <xdr:colOff>177800</xdr:colOff>
      <xdr:row>71</xdr:row>
      <xdr:rowOff>52197</xdr:rowOff>
    </xdr:to>
    <xdr:sp macro="" textlink="">
      <xdr:nvSpPr>
        <xdr:cNvPr id="658" name="楕円 657"/>
        <xdr:cNvSpPr/>
      </xdr:nvSpPr>
      <xdr:spPr>
        <a:xfrm>
          <a:off x="16268700" y="121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75074</xdr:rowOff>
    </xdr:from>
    <xdr:ext cx="534377" cy="259045"/>
    <xdr:sp macro="" textlink="">
      <xdr:nvSpPr>
        <xdr:cNvPr id="659" name="公債費該当値テキスト"/>
        <xdr:cNvSpPr txBox="1"/>
      </xdr:nvSpPr>
      <xdr:spPr>
        <a:xfrm>
          <a:off x="16370300" y="120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113436</xdr:rowOff>
    </xdr:from>
    <xdr:to>
      <xdr:col>81</xdr:col>
      <xdr:colOff>101600</xdr:colOff>
      <xdr:row>78</xdr:row>
      <xdr:rowOff>43586</xdr:rowOff>
    </xdr:to>
    <xdr:sp macro="" textlink="">
      <xdr:nvSpPr>
        <xdr:cNvPr id="660" name="楕円 659"/>
        <xdr:cNvSpPr/>
      </xdr:nvSpPr>
      <xdr:spPr>
        <a:xfrm>
          <a:off x="15430500" y="133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34713</xdr:rowOff>
    </xdr:from>
    <xdr:ext cx="469744" cy="259045"/>
    <xdr:sp macro="" textlink="">
      <xdr:nvSpPr>
        <xdr:cNvPr id="661" name="テキスト ボックス 660"/>
        <xdr:cNvSpPr txBox="1"/>
      </xdr:nvSpPr>
      <xdr:spPr>
        <a:xfrm>
          <a:off x="15246428" y="1340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100406</xdr:rowOff>
    </xdr:from>
    <xdr:to>
      <xdr:col>76</xdr:col>
      <xdr:colOff>165100</xdr:colOff>
      <xdr:row>78</xdr:row>
      <xdr:rowOff>30556</xdr:rowOff>
    </xdr:to>
    <xdr:sp macro="" textlink="">
      <xdr:nvSpPr>
        <xdr:cNvPr id="662" name="楕円 661"/>
        <xdr:cNvSpPr/>
      </xdr:nvSpPr>
      <xdr:spPr>
        <a:xfrm>
          <a:off x="14541500" y="13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21683</xdr:rowOff>
    </xdr:from>
    <xdr:ext cx="469744" cy="259045"/>
    <xdr:sp macro="" textlink="">
      <xdr:nvSpPr>
        <xdr:cNvPr id="663" name="テキスト ボックス 662"/>
        <xdr:cNvSpPr txBox="1"/>
      </xdr:nvSpPr>
      <xdr:spPr>
        <a:xfrm>
          <a:off x="14357428"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77623</xdr:rowOff>
    </xdr:from>
    <xdr:to>
      <xdr:col>72</xdr:col>
      <xdr:colOff>38100</xdr:colOff>
      <xdr:row>78</xdr:row>
      <xdr:rowOff>7773</xdr:rowOff>
    </xdr:to>
    <xdr:sp macro="" textlink="">
      <xdr:nvSpPr>
        <xdr:cNvPr id="664" name="楕円 663"/>
        <xdr:cNvSpPr/>
      </xdr:nvSpPr>
      <xdr:spPr>
        <a:xfrm>
          <a:off x="13652500" y="132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170350</xdr:rowOff>
    </xdr:from>
    <xdr:ext cx="469744" cy="259045"/>
    <xdr:sp macro="" textlink="">
      <xdr:nvSpPr>
        <xdr:cNvPr id="665" name="テキスト ボックス 664"/>
        <xdr:cNvSpPr txBox="1"/>
      </xdr:nvSpPr>
      <xdr:spPr>
        <a:xfrm>
          <a:off x="13468428" y="133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84710</xdr:rowOff>
    </xdr:from>
    <xdr:to>
      <xdr:col>67</xdr:col>
      <xdr:colOff>101600</xdr:colOff>
      <xdr:row>78</xdr:row>
      <xdr:rowOff>14860</xdr:rowOff>
    </xdr:to>
    <xdr:sp macro="" textlink="">
      <xdr:nvSpPr>
        <xdr:cNvPr id="666" name="楕円 665"/>
        <xdr:cNvSpPr/>
      </xdr:nvSpPr>
      <xdr:spPr>
        <a:xfrm>
          <a:off x="12763500" y="13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5987</xdr:rowOff>
    </xdr:from>
    <xdr:ext cx="469744" cy="259045"/>
    <xdr:sp macro="" textlink="">
      <xdr:nvSpPr>
        <xdr:cNvPr id="667" name="テキスト ボックス 666"/>
        <xdr:cNvSpPr txBox="1"/>
      </xdr:nvSpPr>
      <xdr:spPr>
        <a:xfrm>
          <a:off x="12579428" y="1337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169038</xdr:rowOff>
    </xdr:from>
    <xdr:to>
      <xdr:col>85</xdr:col>
      <xdr:colOff>127000</xdr:colOff>
      <xdr:row>97</xdr:row>
      <xdr:rowOff>18923</xdr:rowOff>
    </xdr:to>
    <xdr:cxnSp macro="">
      <xdr:nvCxnSpPr>
        <xdr:cNvPr id="696" name="直線コネクタ 695"/>
        <xdr:cNvCxnSpPr/>
      </xdr:nvCxnSpPr>
      <xdr:spPr>
        <a:xfrm>
          <a:off x="15481300" y="16456788"/>
          <a:ext cx="838200" cy="1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7"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157778</xdr:rowOff>
    </xdr:from>
    <xdr:to>
      <xdr:col>81</xdr:col>
      <xdr:colOff>50800</xdr:colOff>
      <xdr:row>95</xdr:row>
      <xdr:rowOff>169038</xdr:rowOff>
    </xdr:to>
    <xdr:cxnSp macro="">
      <xdr:nvCxnSpPr>
        <xdr:cNvPr id="699" name="直線コネクタ 698"/>
        <xdr:cNvCxnSpPr/>
      </xdr:nvCxnSpPr>
      <xdr:spPr>
        <a:xfrm>
          <a:off x="14592300" y="16445528"/>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macro="" textlink="">
      <xdr:nvSpPr>
        <xdr:cNvPr id="701" name="テキスト ボックス 700"/>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157778</xdr:rowOff>
    </xdr:from>
    <xdr:to>
      <xdr:col>76</xdr:col>
      <xdr:colOff>114300</xdr:colOff>
      <xdr:row>96</xdr:row>
      <xdr:rowOff>14332</xdr:rowOff>
    </xdr:to>
    <xdr:cxnSp macro="">
      <xdr:nvCxnSpPr>
        <xdr:cNvPr id="702" name="直線コネクタ 701"/>
        <xdr:cNvCxnSpPr/>
      </xdr:nvCxnSpPr>
      <xdr:spPr>
        <a:xfrm flipV="1">
          <a:off x="13703300" y="16445528"/>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38257</xdr:rowOff>
    </xdr:from>
    <xdr:ext cx="534377" cy="259045"/>
    <xdr:sp macro="" textlink="">
      <xdr:nvSpPr>
        <xdr:cNvPr id="704" name="テキスト ボックス 703"/>
        <xdr:cNvSpPr txBox="1"/>
      </xdr:nvSpPr>
      <xdr:spPr>
        <a:xfrm>
          <a:off x="14325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160046</xdr:rowOff>
    </xdr:from>
    <xdr:to>
      <xdr:col>71</xdr:col>
      <xdr:colOff>177800</xdr:colOff>
      <xdr:row>96</xdr:row>
      <xdr:rowOff>14332</xdr:rowOff>
    </xdr:to>
    <xdr:cxnSp macro="">
      <xdr:nvCxnSpPr>
        <xdr:cNvPr id="705" name="直線コネクタ 704"/>
        <xdr:cNvCxnSpPr/>
      </xdr:nvCxnSpPr>
      <xdr:spPr>
        <a:xfrm>
          <a:off x="12814300" y="16276346"/>
          <a:ext cx="889000" cy="19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13149</xdr:rowOff>
    </xdr:from>
    <xdr:ext cx="534377" cy="259045"/>
    <xdr:sp macro="" textlink="">
      <xdr:nvSpPr>
        <xdr:cNvPr id="707" name="テキスト ボックス 706"/>
        <xdr:cNvSpPr txBox="1"/>
      </xdr:nvSpPr>
      <xdr:spPr>
        <a:xfrm>
          <a:off x="13436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macro="" textlink="">
      <xdr:nvSpPr>
        <xdr:cNvPr id="709" name="テキスト ボックス 708"/>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139573</xdr:rowOff>
    </xdr:from>
    <xdr:to>
      <xdr:col>85</xdr:col>
      <xdr:colOff>177800</xdr:colOff>
      <xdr:row>97</xdr:row>
      <xdr:rowOff>69723</xdr:rowOff>
    </xdr:to>
    <xdr:sp macro="" textlink="">
      <xdr:nvSpPr>
        <xdr:cNvPr id="715" name="楕円 714"/>
        <xdr:cNvSpPr/>
      </xdr:nvSpPr>
      <xdr:spPr>
        <a:xfrm>
          <a:off x="16268700" y="165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118000</xdr:rowOff>
    </xdr:from>
    <xdr:ext cx="534377" cy="259045"/>
    <xdr:sp macro="" textlink="">
      <xdr:nvSpPr>
        <xdr:cNvPr id="716" name="積立金該当値テキスト"/>
        <xdr:cNvSpPr txBox="1"/>
      </xdr:nvSpPr>
      <xdr:spPr>
        <a:xfrm>
          <a:off x="16370300" y="165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118238</xdr:rowOff>
    </xdr:from>
    <xdr:to>
      <xdr:col>81</xdr:col>
      <xdr:colOff>101600</xdr:colOff>
      <xdr:row>96</xdr:row>
      <xdr:rowOff>48388</xdr:rowOff>
    </xdr:to>
    <xdr:sp macro="" textlink="">
      <xdr:nvSpPr>
        <xdr:cNvPr id="717" name="楕円 716"/>
        <xdr:cNvSpPr/>
      </xdr:nvSpPr>
      <xdr:spPr>
        <a:xfrm>
          <a:off x="15430500" y="16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64915</xdr:rowOff>
    </xdr:from>
    <xdr:ext cx="534377" cy="259045"/>
    <xdr:sp macro="" textlink="">
      <xdr:nvSpPr>
        <xdr:cNvPr id="718" name="テキスト ボックス 717"/>
        <xdr:cNvSpPr txBox="1"/>
      </xdr:nvSpPr>
      <xdr:spPr>
        <a:xfrm>
          <a:off x="15214111" y="161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106978</xdr:rowOff>
    </xdr:from>
    <xdr:to>
      <xdr:col>76</xdr:col>
      <xdr:colOff>165100</xdr:colOff>
      <xdr:row>96</xdr:row>
      <xdr:rowOff>37128</xdr:rowOff>
    </xdr:to>
    <xdr:sp macro="" textlink="">
      <xdr:nvSpPr>
        <xdr:cNvPr id="719" name="楕円 718"/>
        <xdr:cNvSpPr/>
      </xdr:nvSpPr>
      <xdr:spPr>
        <a:xfrm>
          <a:off x="14541500" y="163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53655</xdr:rowOff>
    </xdr:from>
    <xdr:ext cx="534377" cy="259045"/>
    <xdr:sp macro="" textlink="">
      <xdr:nvSpPr>
        <xdr:cNvPr id="720" name="テキスト ボックス 719"/>
        <xdr:cNvSpPr txBox="1"/>
      </xdr:nvSpPr>
      <xdr:spPr>
        <a:xfrm>
          <a:off x="14325111" y="161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134982</xdr:rowOff>
    </xdr:from>
    <xdr:to>
      <xdr:col>72</xdr:col>
      <xdr:colOff>38100</xdr:colOff>
      <xdr:row>96</xdr:row>
      <xdr:rowOff>65132</xdr:rowOff>
    </xdr:to>
    <xdr:sp macro="" textlink="">
      <xdr:nvSpPr>
        <xdr:cNvPr id="721" name="楕円 720"/>
        <xdr:cNvSpPr/>
      </xdr:nvSpPr>
      <xdr:spPr>
        <a:xfrm>
          <a:off x="13652500" y="164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81659</xdr:rowOff>
    </xdr:from>
    <xdr:ext cx="534377" cy="259045"/>
    <xdr:sp macro="" textlink="">
      <xdr:nvSpPr>
        <xdr:cNvPr id="722" name="テキスト ボックス 721"/>
        <xdr:cNvSpPr txBox="1"/>
      </xdr:nvSpPr>
      <xdr:spPr>
        <a:xfrm>
          <a:off x="13436111" y="161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109246</xdr:rowOff>
    </xdr:from>
    <xdr:to>
      <xdr:col>67</xdr:col>
      <xdr:colOff>101600</xdr:colOff>
      <xdr:row>95</xdr:row>
      <xdr:rowOff>39396</xdr:rowOff>
    </xdr:to>
    <xdr:sp macro="" textlink="">
      <xdr:nvSpPr>
        <xdr:cNvPr id="723" name="楕円 722"/>
        <xdr:cNvSpPr/>
      </xdr:nvSpPr>
      <xdr:spPr>
        <a:xfrm>
          <a:off x="12763500" y="16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55923</xdr:rowOff>
    </xdr:from>
    <xdr:ext cx="534377" cy="259045"/>
    <xdr:sp macro="" textlink="">
      <xdr:nvSpPr>
        <xdr:cNvPr id="724" name="テキスト ボックス 723"/>
        <xdr:cNvSpPr txBox="1"/>
      </xdr:nvSpPr>
      <xdr:spPr>
        <a:xfrm>
          <a:off x="12547111" y="160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6" name="テキスト ボックス 755"/>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2" name="テキスト ボックス 761"/>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124613</xdr:rowOff>
    </xdr:from>
    <xdr:to>
      <xdr:col>116</xdr:col>
      <xdr:colOff>63500</xdr:colOff>
      <xdr:row>58</xdr:row>
      <xdr:rowOff>124795</xdr:rowOff>
    </xdr:to>
    <xdr:cxnSp macro="">
      <xdr:nvCxnSpPr>
        <xdr:cNvPr id="806" name="直線コネクタ 805"/>
        <xdr:cNvCxnSpPr/>
      </xdr:nvCxnSpPr>
      <xdr:spPr>
        <a:xfrm>
          <a:off x="21323300" y="10068713"/>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7"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120314</xdr:rowOff>
    </xdr:from>
    <xdr:to>
      <xdr:col>111</xdr:col>
      <xdr:colOff>177800</xdr:colOff>
      <xdr:row>58</xdr:row>
      <xdr:rowOff>124613</xdr:rowOff>
    </xdr:to>
    <xdr:cxnSp macro="">
      <xdr:nvCxnSpPr>
        <xdr:cNvPr id="809" name="直線コネクタ 808"/>
        <xdr:cNvCxnSpPr/>
      </xdr:nvCxnSpPr>
      <xdr:spPr>
        <a:xfrm>
          <a:off x="20434300" y="10064414"/>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11" name="テキスト ボックス 810"/>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117846</xdr:rowOff>
    </xdr:from>
    <xdr:to>
      <xdr:col>107</xdr:col>
      <xdr:colOff>50800</xdr:colOff>
      <xdr:row>58</xdr:row>
      <xdr:rowOff>120314</xdr:rowOff>
    </xdr:to>
    <xdr:cxnSp macro="">
      <xdr:nvCxnSpPr>
        <xdr:cNvPr id="812" name="直線コネクタ 811"/>
        <xdr:cNvCxnSpPr/>
      </xdr:nvCxnSpPr>
      <xdr:spPr>
        <a:xfrm>
          <a:off x="19545300" y="10061946"/>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4" name="テキスト ボックス 813"/>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101112</xdr:rowOff>
    </xdr:from>
    <xdr:to>
      <xdr:col>102</xdr:col>
      <xdr:colOff>114300</xdr:colOff>
      <xdr:row>58</xdr:row>
      <xdr:rowOff>117846</xdr:rowOff>
    </xdr:to>
    <xdr:cxnSp macro="">
      <xdr:nvCxnSpPr>
        <xdr:cNvPr id="815" name="直線コネクタ 814"/>
        <xdr:cNvCxnSpPr/>
      </xdr:nvCxnSpPr>
      <xdr:spPr>
        <a:xfrm>
          <a:off x="18656300" y="10045212"/>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9" name="テキスト ボックス 818"/>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73995</xdr:rowOff>
    </xdr:from>
    <xdr:to>
      <xdr:col>116</xdr:col>
      <xdr:colOff>114300</xdr:colOff>
      <xdr:row>59</xdr:row>
      <xdr:rowOff>4145</xdr:rowOff>
    </xdr:to>
    <xdr:sp macro="" textlink="">
      <xdr:nvSpPr>
        <xdr:cNvPr id="825" name="楕円 824"/>
        <xdr:cNvSpPr/>
      </xdr:nvSpPr>
      <xdr:spPr>
        <a:xfrm>
          <a:off x="22110700" y="100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160372</xdr:rowOff>
    </xdr:from>
    <xdr:ext cx="378565" cy="259045"/>
    <xdr:sp macro="" textlink="">
      <xdr:nvSpPr>
        <xdr:cNvPr id="826" name="貸付金該当値テキスト"/>
        <xdr:cNvSpPr txBox="1"/>
      </xdr:nvSpPr>
      <xdr:spPr>
        <a:xfrm>
          <a:off x="22212300" y="9933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73813</xdr:rowOff>
    </xdr:from>
    <xdr:to>
      <xdr:col>112</xdr:col>
      <xdr:colOff>38100</xdr:colOff>
      <xdr:row>59</xdr:row>
      <xdr:rowOff>3963</xdr:rowOff>
    </xdr:to>
    <xdr:sp macro="" textlink="">
      <xdr:nvSpPr>
        <xdr:cNvPr id="827" name="楕円 826"/>
        <xdr:cNvSpPr/>
      </xdr:nvSpPr>
      <xdr:spPr>
        <a:xfrm>
          <a:off x="21272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166540</xdr:rowOff>
    </xdr:from>
    <xdr:ext cx="378565" cy="259045"/>
    <xdr:sp macro="" textlink="">
      <xdr:nvSpPr>
        <xdr:cNvPr id="828" name="テキスト ボックス 827"/>
        <xdr:cNvSpPr txBox="1"/>
      </xdr:nvSpPr>
      <xdr:spPr>
        <a:xfrm>
          <a:off x="21134017" y="1011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69514</xdr:rowOff>
    </xdr:from>
    <xdr:to>
      <xdr:col>107</xdr:col>
      <xdr:colOff>101600</xdr:colOff>
      <xdr:row>58</xdr:row>
      <xdr:rowOff>171114</xdr:rowOff>
    </xdr:to>
    <xdr:sp macro="" textlink="">
      <xdr:nvSpPr>
        <xdr:cNvPr id="829" name="楕円 828"/>
        <xdr:cNvSpPr/>
      </xdr:nvSpPr>
      <xdr:spPr>
        <a:xfrm>
          <a:off x="203835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162241</xdr:rowOff>
    </xdr:from>
    <xdr:ext cx="378565" cy="259045"/>
    <xdr:sp macro="" textlink="">
      <xdr:nvSpPr>
        <xdr:cNvPr id="830" name="テキスト ボックス 829"/>
        <xdr:cNvSpPr txBox="1"/>
      </xdr:nvSpPr>
      <xdr:spPr>
        <a:xfrm>
          <a:off x="20245017" y="1010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67046</xdr:rowOff>
    </xdr:from>
    <xdr:to>
      <xdr:col>102</xdr:col>
      <xdr:colOff>165100</xdr:colOff>
      <xdr:row>58</xdr:row>
      <xdr:rowOff>168646</xdr:rowOff>
    </xdr:to>
    <xdr:sp macro="" textlink="">
      <xdr:nvSpPr>
        <xdr:cNvPr id="831" name="楕円 830"/>
        <xdr:cNvSpPr/>
      </xdr:nvSpPr>
      <xdr:spPr>
        <a:xfrm>
          <a:off x="19494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159773</xdr:rowOff>
    </xdr:from>
    <xdr:ext cx="378565" cy="259045"/>
    <xdr:sp macro="" textlink="">
      <xdr:nvSpPr>
        <xdr:cNvPr id="832" name="テキスト ボックス 831"/>
        <xdr:cNvSpPr txBox="1"/>
      </xdr:nvSpPr>
      <xdr:spPr>
        <a:xfrm>
          <a:off x="19356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50312</xdr:rowOff>
    </xdr:from>
    <xdr:to>
      <xdr:col>98</xdr:col>
      <xdr:colOff>38100</xdr:colOff>
      <xdr:row>58</xdr:row>
      <xdr:rowOff>151912</xdr:rowOff>
    </xdr:to>
    <xdr:sp macro="" textlink="">
      <xdr:nvSpPr>
        <xdr:cNvPr id="833" name="楕円 832"/>
        <xdr:cNvSpPr/>
      </xdr:nvSpPr>
      <xdr:spPr>
        <a:xfrm>
          <a:off x="18605500" y="99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143039</xdr:rowOff>
    </xdr:from>
    <xdr:ext cx="378565" cy="259045"/>
    <xdr:sp macro="" textlink="">
      <xdr:nvSpPr>
        <xdr:cNvPr id="834" name="テキスト ボックス 833"/>
        <xdr:cNvSpPr txBox="1"/>
      </xdr:nvSpPr>
      <xdr:spPr>
        <a:xfrm>
          <a:off x="18467017" y="1008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12636</xdr:rowOff>
    </xdr:from>
    <xdr:to>
      <xdr:col>116</xdr:col>
      <xdr:colOff>63500</xdr:colOff>
      <xdr:row>78</xdr:row>
      <xdr:rowOff>81598</xdr:rowOff>
    </xdr:to>
    <xdr:cxnSp macro="">
      <xdr:nvCxnSpPr>
        <xdr:cNvPr id="868" name="直線コネクタ 867"/>
        <xdr:cNvCxnSpPr/>
      </xdr:nvCxnSpPr>
      <xdr:spPr>
        <a:xfrm>
          <a:off x="21323300" y="13385736"/>
          <a:ext cx="838200" cy="6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54818</xdr:rowOff>
    </xdr:from>
    <xdr:ext cx="534377" cy="259045"/>
    <xdr:sp macro="" textlink="">
      <xdr:nvSpPr>
        <xdr:cNvPr id="869" name="繰出金平均値テキスト"/>
        <xdr:cNvSpPr txBox="1"/>
      </xdr:nvSpPr>
      <xdr:spPr>
        <a:xfrm>
          <a:off x="22212300" y="1291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127888</xdr:rowOff>
    </xdr:from>
    <xdr:to>
      <xdr:col>111</xdr:col>
      <xdr:colOff>177800</xdr:colOff>
      <xdr:row>78</xdr:row>
      <xdr:rowOff>12636</xdr:rowOff>
    </xdr:to>
    <xdr:cxnSp macro="">
      <xdr:nvCxnSpPr>
        <xdr:cNvPr id="871" name="直線コネクタ 870"/>
        <xdr:cNvCxnSpPr/>
      </xdr:nvCxnSpPr>
      <xdr:spPr>
        <a:xfrm>
          <a:off x="20434300" y="13158088"/>
          <a:ext cx="889000" cy="2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7002</xdr:rowOff>
    </xdr:from>
    <xdr:ext cx="534377" cy="259045"/>
    <xdr:sp macro="" textlink="">
      <xdr:nvSpPr>
        <xdr:cNvPr id="873" name="テキスト ボックス 872"/>
        <xdr:cNvSpPr txBox="1"/>
      </xdr:nvSpPr>
      <xdr:spPr>
        <a:xfrm>
          <a:off x="21056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125126</xdr:rowOff>
    </xdr:from>
    <xdr:to>
      <xdr:col>107</xdr:col>
      <xdr:colOff>50800</xdr:colOff>
      <xdr:row>76</xdr:row>
      <xdr:rowOff>127888</xdr:rowOff>
    </xdr:to>
    <xdr:cxnSp macro="">
      <xdr:nvCxnSpPr>
        <xdr:cNvPr id="874" name="直線コネクタ 873"/>
        <xdr:cNvCxnSpPr/>
      </xdr:nvCxnSpPr>
      <xdr:spPr>
        <a:xfrm>
          <a:off x="19545300" y="12983876"/>
          <a:ext cx="889000" cy="17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138923</xdr:rowOff>
    </xdr:from>
    <xdr:ext cx="534377" cy="259045"/>
    <xdr:sp macro="" textlink="">
      <xdr:nvSpPr>
        <xdr:cNvPr id="876" name="テキスト ボックス 875"/>
        <xdr:cNvSpPr txBox="1"/>
      </xdr:nvSpPr>
      <xdr:spPr>
        <a:xfrm>
          <a:off x="20167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125126</xdr:rowOff>
    </xdr:from>
    <xdr:to>
      <xdr:col>102</xdr:col>
      <xdr:colOff>114300</xdr:colOff>
      <xdr:row>76</xdr:row>
      <xdr:rowOff>124937</xdr:rowOff>
    </xdr:to>
    <xdr:cxnSp macro="">
      <xdr:nvCxnSpPr>
        <xdr:cNvPr id="877" name="直線コネクタ 876"/>
        <xdr:cNvCxnSpPr/>
      </xdr:nvCxnSpPr>
      <xdr:spPr>
        <a:xfrm flipV="1">
          <a:off x="18656300" y="12983876"/>
          <a:ext cx="889000" cy="17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90250</xdr:rowOff>
    </xdr:from>
    <xdr:ext cx="534377" cy="259045"/>
    <xdr:sp macro="" textlink="">
      <xdr:nvSpPr>
        <xdr:cNvPr id="879" name="テキスト ボックス 878"/>
        <xdr:cNvSpPr txBox="1"/>
      </xdr:nvSpPr>
      <xdr:spPr>
        <a:xfrm>
          <a:off x="19278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102633</xdr:rowOff>
    </xdr:from>
    <xdr:ext cx="534377" cy="259045"/>
    <xdr:sp macro="" textlink="">
      <xdr:nvSpPr>
        <xdr:cNvPr id="881" name="テキスト ボックス 880"/>
        <xdr:cNvSpPr txBox="1"/>
      </xdr:nvSpPr>
      <xdr:spPr>
        <a:xfrm>
          <a:off x="18389111" y="126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30798</xdr:rowOff>
    </xdr:from>
    <xdr:to>
      <xdr:col>116</xdr:col>
      <xdr:colOff>114300</xdr:colOff>
      <xdr:row>78</xdr:row>
      <xdr:rowOff>132398</xdr:rowOff>
    </xdr:to>
    <xdr:sp macro="" textlink="">
      <xdr:nvSpPr>
        <xdr:cNvPr id="887" name="楕円 886"/>
        <xdr:cNvSpPr/>
      </xdr:nvSpPr>
      <xdr:spPr>
        <a:xfrm>
          <a:off x="22110700" y="134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117175</xdr:rowOff>
    </xdr:from>
    <xdr:ext cx="534377" cy="259045"/>
    <xdr:sp macro="" textlink="">
      <xdr:nvSpPr>
        <xdr:cNvPr id="888" name="繰出金該当値テキスト"/>
        <xdr:cNvSpPr txBox="1"/>
      </xdr:nvSpPr>
      <xdr:spPr>
        <a:xfrm>
          <a:off x="22212300" y="133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133286</xdr:rowOff>
    </xdr:from>
    <xdr:to>
      <xdr:col>112</xdr:col>
      <xdr:colOff>38100</xdr:colOff>
      <xdr:row>78</xdr:row>
      <xdr:rowOff>63436</xdr:rowOff>
    </xdr:to>
    <xdr:sp macro="" textlink="">
      <xdr:nvSpPr>
        <xdr:cNvPr id="889" name="楕円 888"/>
        <xdr:cNvSpPr/>
      </xdr:nvSpPr>
      <xdr:spPr>
        <a:xfrm>
          <a:off x="21272500" y="133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54563</xdr:rowOff>
    </xdr:from>
    <xdr:ext cx="534377" cy="259045"/>
    <xdr:sp macro="" textlink="">
      <xdr:nvSpPr>
        <xdr:cNvPr id="890" name="テキスト ボックス 889"/>
        <xdr:cNvSpPr txBox="1"/>
      </xdr:nvSpPr>
      <xdr:spPr>
        <a:xfrm>
          <a:off x="21056111" y="134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77088</xdr:rowOff>
    </xdr:from>
    <xdr:to>
      <xdr:col>107</xdr:col>
      <xdr:colOff>101600</xdr:colOff>
      <xdr:row>77</xdr:row>
      <xdr:rowOff>7238</xdr:rowOff>
    </xdr:to>
    <xdr:sp macro="" textlink="">
      <xdr:nvSpPr>
        <xdr:cNvPr id="891" name="楕円 890"/>
        <xdr:cNvSpPr/>
      </xdr:nvSpPr>
      <xdr:spPr>
        <a:xfrm>
          <a:off x="20383500" y="131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169815</xdr:rowOff>
    </xdr:from>
    <xdr:ext cx="534377" cy="259045"/>
    <xdr:sp macro="" textlink="">
      <xdr:nvSpPr>
        <xdr:cNvPr id="892" name="テキスト ボックス 891"/>
        <xdr:cNvSpPr txBox="1"/>
      </xdr:nvSpPr>
      <xdr:spPr>
        <a:xfrm>
          <a:off x="20167111" y="1320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74326</xdr:rowOff>
    </xdr:from>
    <xdr:to>
      <xdr:col>102</xdr:col>
      <xdr:colOff>165100</xdr:colOff>
      <xdr:row>76</xdr:row>
      <xdr:rowOff>4477</xdr:rowOff>
    </xdr:to>
    <xdr:sp macro="" textlink="">
      <xdr:nvSpPr>
        <xdr:cNvPr id="893" name="楕円 892"/>
        <xdr:cNvSpPr/>
      </xdr:nvSpPr>
      <xdr:spPr>
        <a:xfrm>
          <a:off x="19494500" y="129330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167054</xdr:rowOff>
    </xdr:from>
    <xdr:ext cx="534377" cy="259045"/>
    <xdr:sp macro="" textlink="">
      <xdr:nvSpPr>
        <xdr:cNvPr id="894" name="テキスト ボックス 893"/>
        <xdr:cNvSpPr txBox="1"/>
      </xdr:nvSpPr>
      <xdr:spPr>
        <a:xfrm>
          <a:off x="19278111" y="130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74137</xdr:rowOff>
    </xdr:from>
    <xdr:to>
      <xdr:col>98</xdr:col>
      <xdr:colOff>38100</xdr:colOff>
      <xdr:row>77</xdr:row>
      <xdr:rowOff>4287</xdr:rowOff>
    </xdr:to>
    <xdr:sp macro="" textlink="">
      <xdr:nvSpPr>
        <xdr:cNvPr id="895" name="楕円 894"/>
        <xdr:cNvSpPr/>
      </xdr:nvSpPr>
      <xdr:spPr>
        <a:xfrm>
          <a:off x="18605500" y="131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166864</xdr:rowOff>
    </xdr:from>
    <xdr:ext cx="534377" cy="259045"/>
    <xdr:sp macro="" textlink="">
      <xdr:nvSpPr>
        <xdr:cNvPr id="896" name="テキスト ボックス 895"/>
        <xdr:cNvSpPr txBox="1"/>
      </xdr:nvSpPr>
      <xdr:spPr>
        <a:xfrm>
          <a:off x="18389111" y="131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歳出決算総額は、住民一人あたり</a:t>
          </a:r>
          <a:r>
            <a:rPr kumimoji="1" lang="en-US" altLang="ja-JP" sz="1250">
              <a:latin typeface="ＭＳ Ｐゴシック" panose="020B0600070205080204" pitchFamily="50" charset="-128"/>
              <a:ea typeface="ＭＳ Ｐゴシック" panose="020B0600070205080204" pitchFamily="50" charset="-128"/>
            </a:rPr>
            <a:t>374,993</a:t>
          </a:r>
          <a:r>
            <a:rPr kumimoji="1" lang="ja-JP" altLang="en-US" sz="1250">
              <a:latin typeface="ＭＳ Ｐゴシック" panose="020B0600070205080204" pitchFamily="50" charset="-128"/>
              <a:ea typeface="ＭＳ Ｐゴシック" panose="020B0600070205080204" pitchFamily="50" charset="-128"/>
            </a:rPr>
            <a:t>円で平成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a:t>
          </a:r>
          <a:r>
            <a:rPr kumimoji="1" lang="en-US" altLang="ja-JP" sz="1250">
              <a:latin typeface="ＭＳ Ｐゴシック" panose="020B0600070205080204" pitchFamily="50" charset="-128"/>
              <a:ea typeface="ＭＳ Ｐゴシック" panose="020B0600070205080204" pitchFamily="50" charset="-128"/>
            </a:rPr>
            <a:t>13,066</a:t>
          </a:r>
          <a:r>
            <a:rPr kumimoji="1" lang="ja-JP" altLang="en-US" sz="1250">
              <a:latin typeface="ＭＳ Ｐゴシック" panose="020B0600070205080204" pitchFamily="50" charset="-128"/>
              <a:ea typeface="ＭＳ Ｐゴシック" panose="020B0600070205080204" pitchFamily="50" charset="-128"/>
            </a:rPr>
            <a:t>円の増となっている。</a:t>
          </a:r>
        </a:p>
        <a:p>
          <a:r>
            <a:rPr kumimoji="1" lang="ja-JP" altLang="en-US" sz="1250">
              <a:latin typeface="ＭＳ Ｐゴシック" panose="020B0600070205080204" pitchFamily="50" charset="-128"/>
              <a:ea typeface="ＭＳ Ｐゴシック" panose="020B0600070205080204" pitchFamily="50" charset="-128"/>
            </a:rPr>
            <a:t>歳出のうち最も大きい割合を占める扶助費は、住民一人あたり</a:t>
          </a:r>
          <a:r>
            <a:rPr kumimoji="1" lang="en-US" altLang="ja-JP" sz="1250">
              <a:latin typeface="ＭＳ Ｐゴシック" panose="020B0600070205080204" pitchFamily="50" charset="-128"/>
              <a:ea typeface="ＭＳ Ｐゴシック" panose="020B0600070205080204" pitchFamily="50" charset="-128"/>
            </a:rPr>
            <a:t>138,792</a:t>
          </a:r>
          <a:r>
            <a:rPr kumimoji="1" lang="ja-JP" altLang="en-US" sz="1250">
              <a:latin typeface="ＭＳ Ｐゴシック" panose="020B0600070205080204" pitchFamily="50" charset="-128"/>
              <a:ea typeface="ＭＳ Ｐゴシック" panose="020B0600070205080204" pitchFamily="50" charset="-128"/>
            </a:rPr>
            <a:t>円で</a:t>
          </a:r>
          <a:r>
            <a:rPr kumimoji="1" lang="en-US" altLang="ja-JP" sz="1250">
              <a:latin typeface="ＭＳ Ｐゴシック" panose="020B0600070205080204" pitchFamily="50" charset="-128"/>
              <a:ea typeface="ＭＳ Ｐゴシック" panose="020B0600070205080204" pitchFamily="50" charset="-128"/>
            </a:rPr>
            <a:t>37.0</a:t>
          </a:r>
          <a:r>
            <a:rPr kumimoji="1" lang="ja-JP" altLang="en-US" sz="1250">
              <a:latin typeface="ＭＳ Ｐゴシック" panose="020B0600070205080204" pitchFamily="50" charset="-128"/>
              <a:ea typeface="ＭＳ Ｐゴシック" panose="020B0600070205080204" pitchFamily="50" charset="-128"/>
            </a:rPr>
            <a:t>％を占める。平成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a:t>
          </a:r>
          <a:r>
            <a:rPr kumimoji="1" lang="en-US" altLang="ja-JP" sz="1250">
              <a:latin typeface="ＭＳ Ｐゴシック" panose="020B0600070205080204" pitchFamily="50" charset="-128"/>
              <a:ea typeface="ＭＳ Ｐゴシック" panose="020B0600070205080204" pitchFamily="50" charset="-128"/>
            </a:rPr>
            <a:t>4,068</a:t>
          </a:r>
          <a:r>
            <a:rPr kumimoji="1" lang="ja-JP" altLang="en-US" sz="1250">
              <a:latin typeface="ＭＳ Ｐゴシック" panose="020B0600070205080204" pitchFamily="50" charset="-128"/>
              <a:ea typeface="ＭＳ Ｐゴシック" panose="020B0600070205080204" pitchFamily="50" charset="-128"/>
            </a:rPr>
            <a:t>円の増で、平成</a:t>
          </a:r>
          <a:r>
            <a:rPr kumimoji="1" lang="en-US" altLang="ja-JP" sz="1250">
              <a:latin typeface="ＭＳ Ｐゴシック" panose="020B0600070205080204" pitchFamily="50" charset="-128"/>
              <a:ea typeface="ＭＳ Ｐゴシック" panose="020B0600070205080204" pitchFamily="50" charset="-128"/>
            </a:rPr>
            <a:t>24</a:t>
          </a:r>
          <a:r>
            <a:rPr kumimoji="1" lang="ja-JP" altLang="en-US" sz="1250">
              <a:latin typeface="ＭＳ Ｐゴシック" panose="020B0600070205080204" pitchFamily="50" charset="-128"/>
              <a:ea typeface="ＭＳ Ｐゴシック" panose="020B0600070205080204" pitchFamily="50" charset="-128"/>
            </a:rPr>
            <a:t>年度以降</a:t>
          </a:r>
          <a:r>
            <a:rPr kumimoji="1" lang="en-US" altLang="ja-JP" sz="1250">
              <a:latin typeface="ＭＳ Ｐゴシック" panose="020B0600070205080204" pitchFamily="50" charset="-128"/>
              <a:ea typeface="ＭＳ Ｐゴシック" panose="020B0600070205080204" pitchFamily="50" charset="-128"/>
            </a:rPr>
            <a:t>7</a:t>
          </a:r>
          <a:r>
            <a:rPr kumimoji="1" lang="ja-JP" altLang="en-US" sz="1250">
              <a:latin typeface="ＭＳ Ｐゴシック" panose="020B0600070205080204" pitchFamily="50" charset="-128"/>
              <a:ea typeface="ＭＳ Ｐゴシック" panose="020B0600070205080204" pitchFamily="50" charset="-128"/>
            </a:rPr>
            <a:t>年連続で増加している。主な増要因は施設増による私立保育園等委託や児童扶養手当が法改正により支給回数が増加したことによる臨時的な増などである。</a:t>
          </a:r>
        </a:p>
        <a:p>
          <a:r>
            <a:rPr kumimoji="1" lang="ja-JP" altLang="en-US" sz="1250">
              <a:latin typeface="ＭＳ Ｐゴシック" panose="020B0600070205080204" pitchFamily="50" charset="-128"/>
              <a:ea typeface="ＭＳ Ｐゴシック" panose="020B0600070205080204" pitchFamily="50" charset="-128"/>
            </a:rPr>
            <a:t>令和元年度も依然として類似団体平均を超える位置にあるものの、平成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年度比が類似団体を下回った結果、類似団体平均との差は縮まった。</a:t>
          </a:r>
        </a:p>
        <a:p>
          <a:r>
            <a:rPr kumimoji="1" lang="ja-JP" altLang="en-US" sz="1250">
              <a:latin typeface="ＭＳ Ｐゴシック" panose="020B0600070205080204" pitchFamily="50" charset="-128"/>
              <a:ea typeface="ＭＳ Ｐゴシック" panose="020B0600070205080204" pitchFamily="50" charset="-128"/>
            </a:rPr>
            <a:t>物件費は</a:t>
          </a:r>
          <a:r>
            <a:rPr kumimoji="1" lang="en-US" altLang="ja-JP" sz="1250">
              <a:latin typeface="ＭＳ Ｐゴシック" panose="020B0600070205080204" pitchFamily="50" charset="-128"/>
              <a:ea typeface="ＭＳ Ｐゴシック" panose="020B0600070205080204" pitchFamily="50" charset="-128"/>
            </a:rPr>
            <a:t>57,972</a:t>
          </a:r>
          <a:r>
            <a:rPr kumimoji="1" lang="ja-JP" altLang="en-US" sz="1250">
              <a:latin typeface="ＭＳ Ｐゴシック" panose="020B0600070205080204" pitchFamily="50" charset="-128"/>
              <a:ea typeface="ＭＳ Ｐゴシック" panose="020B0600070205080204" pitchFamily="50" charset="-128"/>
            </a:rPr>
            <a:t>円で平成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a:t>
          </a:r>
          <a:r>
            <a:rPr kumimoji="1" lang="en-US" altLang="ja-JP" sz="1250">
              <a:latin typeface="ＭＳ Ｐゴシック" panose="020B0600070205080204" pitchFamily="50" charset="-128"/>
              <a:ea typeface="ＭＳ Ｐゴシック" panose="020B0600070205080204" pitchFamily="50" charset="-128"/>
            </a:rPr>
            <a:t>3,634</a:t>
          </a:r>
          <a:r>
            <a:rPr kumimoji="1" lang="ja-JP" altLang="en-US" sz="1250">
              <a:latin typeface="ＭＳ Ｐゴシック" panose="020B0600070205080204" pitchFamily="50" charset="-128"/>
              <a:ea typeface="ＭＳ Ｐゴシック" panose="020B0600070205080204" pitchFamily="50" charset="-128"/>
            </a:rPr>
            <a:t>円の増となっている。主な要因は学校のＩＣＴ環境整備による増にである。　</a:t>
          </a:r>
        </a:p>
        <a:p>
          <a:r>
            <a:rPr kumimoji="1" lang="ja-JP" altLang="en-US" sz="1250">
              <a:latin typeface="ＭＳ Ｐゴシック" panose="020B0600070205080204" pitchFamily="50" charset="-128"/>
              <a:ea typeface="ＭＳ Ｐゴシック" panose="020B0600070205080204" pitchFamily="50" charset="-128"/>
            </a:rPr>
            <a:t>補助費は</a:t>
          </a:r>
          <a:r>
            <a:rPr kumimoji="1" lang="en-US" altLang="ja-JP" sz="1250">
              <a:latin typeface="ＭＳ Ｐゴシック" panose="020B0600070205080204" pitchFamily="50" charset="-128"/>
              <a:ea typeface="ＭＳ Ｐゴシック" panose="020B0600070205080204" pitchFamily="50" charset="-128"/>
            </a:rPr>
            <a:t>19,540</a:t>
          </a:r>
          <a:r>
            <a:rPr kumimoji="1" lang="ja-JP" altLang="en-US" sz="1250">
              <a:latin typeface="ＭＳ Ｐゴシック" panose="020B0600070205080204" pitchFamily="50" charset="-128"/>
              <a:ea typeface="ＭＳ Ｐゴシック" panose="020B0600070205080204" pitchFamily="50" charset="-128"/>
            </a:rPr>
            <a:t>円で平成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a:t>
          </a:r>
          <a:r>
            <a:rPr kumimoji="1" lang="en-US" altLang="ja-JP" sz="1250">
              <a:latin typeface="ＭＳ Ｐゴシック" panose="020B0600070205080204" pitchFamily="50" charset="-128"/>
              <a:ea typeface="ＭＳ Ｐゴシック" panose="020B0600070205080204" pitchFamily="50" charset="-128"/>
            </a:rPr>
            <a:t>2,619</a:t>
          </a:r>
          <a:r>
            <a:rPr kumimoji="1" lang="ja-JP" altLang="en-US" sz="1250">
              <a:latin typeface="ＭＳ Ｐゴシック" panose="020B0600070205080204" pitchFamily="50" charset="-128"/>
              <a:ea typeface="ＭＳ Ｐゴシック" panose="020B0600070205080204" pitchFamily="50" charset="-128"/>
            </a:rPr>
            <a:t>円の増とはなっているが、幼児教育・保育無償化に伴う施設等利用給付費やプレミアム付商品券事業などの増によるものである。</a:t>
          </a:r>
        </a:p>
        <a:p>
          <a:r>
            <a:rPr kumimoji="1" lang="ja-JP" altLang="en-US" sz="1250">
              <a:latin typeface="ＭＳ Ｐゴシック" panose="020B0600070205080204" pitchFamily="50" charset="-128"/>
              <a:ea typeface="ＭＳ Ｐゴシック" panose="020B0600070205080204" pitchFamily="50" charset="-128"/>
            </a:rPr>
            <a:t>公債費は</a:t>
          </a:r>
          <a:r>
            <a:rPr kumimoji="1" lang="en-US" altLang="ja-JP" sz="1250">
              <a:latin typeface="ＭＳ Ｐゴシック" panose="020B0600070205080204" pitchFamily="50" charset="-128"/>
              <a:ea typeface="ＭＳ Ｐゴシック" panose="020B0600070205080204" pitchFamily="50" charset="-128"/>
            </a:rPr>
            <a:t>18,565</a:t>
          </a:r>
          <a:r>
            <a:rPr kumimoji="1" lang="ja-JP" altLang="en-US" sz="1250">
              <a:latin typeface="ＭＳ Ｐゴシック" panose="020B0600070205080204" pitchFamily="50" charset="-128"/>
              <a:ea typeface="ＭＳ Ｐゴシック" panose="020B0600070205080204" pitchFamily="50" charset="-128"/>
            </a:rPr>
            <a:t>円で平成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年度比</a:t>
          </a:r>
          <a:r>
            <a:rPr kumimoji="1" lang="en-US" altLang="ja-JP" sz="1250">
              <a:latin typeface="ＭＳ Ｐゴシック" panose="020B0600070205080204" pitchFamily="50" charset="-128"/>
              <a:ea typeface="ＭＳ Ｐゴシック" panose="020B0600070205080204" pitchFamily="50" charset="-128"/>
            </a:rPr>
            <a:t>15,637</a:t>
          </a:r>
          <a:r>
            <a:rPr kumimoji="1" lang="ja-JP" altLang="en-US" sz="1250">
              <a:latin typeface="ＭＳ Ｐゴシック" panose="020B0600070205080204" pitchFamily="50" charset="-128"/>
              <a:ea typeface="ＭＳ Ｐゴシック" panose="020B0600070205080204" pitchFamily="50" charset="-128"/>
            </a:rPr>
            <a:t>円の大幅な増となっているが、主な要因は区債の繰り上げ償還したことによるもので、令和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年度以降は平準化される。また、本区は学校や公園、道路などが数多くあるため、維持補修費が類似団体と比較しても一人あたりのコストが高い状況が続いている。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700,079
661,907
49.90
278,443,576
262,524,755
9,860,577
168,157,934
486,722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139700</xdr:rowOff>
    </xdr:from>
    <xdr:to>
      <xdr:col>24</xdr:col>
      <xdr:colOff>63500</xdr:colOff>
      <xdr:row>37</xdr:row>
      <xdr:rowOff>141605</xdr:rowOff>
    </xdr:to>
    <xdr:cxnSp macro="">
      <xdr:nvCxnSpPr>
        <xdr:cNvPr id="60" name="直線コネクタ 59"/>
        <xdr:cNvCxnSpPr/>
      </xdr:nvCxnSpPr>
      <xdr:spPr>
        <a:xfrm flipV="1">
          <a:off x="3797300" y="64833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141605</xdr:rowOff>
    </xdr:from>
    <xdr:to>
      <xdr:col>19</xdr:col>
      <xdr:colOff>177800</xdr:colOff>
      <xdr:row>37</xdr:row>
      <xdr:rowOff>141796</xdr:rowOff>
    </xdr:to>
    <xdr:cxnSp macro="">
      <xdr:nvCxnSpPr>
        <xdr:cNvPr id="63" name="直線コネクタ 62"/>
        <xdr:cNvCxnSpPr/>
      </xdr:nvCxnSpPr>
      <xdr:spPr>
        <a:xfrm flipV="1">
          <a:off x="2908300" y="648525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139509</xdr:rowOff>
    </xdr:from>
    <xdr:to>
      <xdr:col>15</xdr:col>
      <xdr:colOff>50800</xdr:colOff>
      <xdr:row>37</xdr:row>
      <xdr:rowOff>141796</xdr:rowOff>
    </xdr:to>
    <xdr:cxnSp macro="">
      <xdr:nvCxnSpPr>
        <xdr:cNvPr id="66" name="直線コネクタ 65"/>
        <xdr:cNvCxnSpPr/>
      </xdr:nvCxnSpPr>
      <xdr:spPr>
        <a:xfrm>
          <a:off x="2019300" y="648315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122365</xdr:rowOff>
    </xdr:from>
    <xdr:to>
      <xdr:col>10</xdr:col>
      <xdr:colOff>114300</xdr:colOff>
      <xdr:row>37</xdr:row>
      <xdr:rowOff>139509</xdr:rowOff>
    </xdr:to>
    <xdr:cxnSp macro="">
      <xdr:nvCxnSpPr>
        <xdr:cNvPr id="69" name="直線コネクタ 68"/>
        <xdr:cNvCxnSpPr/>
      </xdr:nvCxnSpPr>
      <xdr:spPr>
        <a:xfrm>
          <a:off x="1130300" y="646601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88900</xdr:rowOff>
    </xdr:from>
    <xdr:to>
      <xdr:col>24</xdr:col>
      <xdr:colOff>114300</xdr:colOff>
      <xdr:row>38</xdr:row>
      <xdr:rowOff>19050</xdr:rowOff>
    </xdr:to>
    <xdr:sp macro="" textlink="">
      <xdr:nvSpPr>
        <xdr:cNvPr id="79" name="楕円 78"/>
        <xdr:cNvSpPr/>
      </xdr:nvSpPr>
      <xdr:spPr>
        <a:xfrm>
          <a:off x="4584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3827</xdr:rowOff>
    </xdr:from>
    <xdr:ext cx="469744" cy="259045"/>
    <xdr:sp macro="" textlink="">
      <xdr:nvSpPr>
        <xdr:cNvPr id="80" name="議会費該当値テキスト"/>
        <xdr:cNvSpPr txBox="1"/>
      </xdr:nvSpPr>
      <xdr:spPr>
        <a:xfrm>
          <a:off x="4686300"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90805</xdr:rowOff>
    </xdr:from>
    <xdr:to>
      <xdr:col>20</xdr:col>
      <xdr:colOff>38100</xdr:colOff>
      <xdr:row>38</xdr:row>
      <xdr:rowOff>20955</xdr:rowOff>
    </xdr:to>
    <xdr:sp macro="" textlink="">
      <xdr:nvSpPr>
        <xdr:cNvPr id="81" name="楕円 80"/>
        <xdr:cNvSpPr/>
      </xdr:nvSpPr>
      <xdr:spPr>
        <a:xfrm>
          <a:off x="3746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12082</xdr:rowOff>
    </xdr:from>
    <xdr:ext cx="469744" cy="259045"/>
    <xdr:sp macro="" textlink="">
      <xdr:nvSpPr>
        <xdr:cNvPr id="82" name="テキスト ボックス 81"/>
        <xdr:cNvSpPr txBox="1"/>
      </xdr:nvSpPr>
      <xdr:spPr>
        <a:xfrm>
          <a:off x="3562428"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90996</xdr:rowOff>
    </xdr:from>
    <xdr:to>
      <xdr:col>15</xdr:col>
      <xdr:colOff>101600</xdr:colOff>
      <xdr:row>38</xdr:row>
      <xdr:rowOff>21146</xdr:rowOff>
    </xdr:to>
    <xdr:sp macro="" textlink="">
      <xdr:nvSpPr>
        <xdr:cNvPr id="83" name="楕円 82"/>
        <xdr:cNvSpPr/>
      </xdr:nvSpPr>
      <xdr:spPr>
        <a:xfrm>
          <a:off x="2857500" y="64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12272</xdr:rowOff>
    </xdr:from>
    <xdr:ext cx="469744" cy="259045"/>
    <xdr:sp macro="" textlink="">
      <xdr:nvSpPr>
        <xdr:cNvPr id="84" name="テキスト ボックス 83"/>
        <xdr:cNvSpPr txBox="1"/>
      </xdr:nvSpPr>
      <xdr:spPr>
        <a:xfrm>
          <a:off x="2673428" y="65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88709</xdr:rowOff>
    </xdr:from>
    <xdr:to>
      <xdr:col>10</xdr:col>
      <xdr:colOff>165100</xdr:colOff>
      <xdr:row>38</xdr:row>
      <xdr:rowOff>18859</xdr:rowOff>
    </xdr:to>
    <xdr:sp macro="" textlink="">
      <xdr:nvSpPr>
        <xdr:cNvPr id="85" name="楕円 84"/>
        <xdr:cNvSpPr/>
      </xdr:nvSpPr>
      <xdr:spPr>
        <a:xfrm>
          <a:off x="1968500" y="64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9986</xdr:rowOff>
    </xdr:from>
    <xdr:ext cx="469744" cy="259045"/>
    <xdr:sp macro="" textlink="">
      <xdr:nvSpPr>
        <xdr:cNvPr id="86" name="テキスト ボックス 85"/>
        <xdr:cNvSpPr txBox="1"/>
      </xdr:nvSpPr>
      <xdr:spPr>
        <a:xfrm>
          <a:off x="1784428" y="65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71565</xdr:rowOff>
    </xdr:from>
    <xdr:to>
      <xdr:col>6</xdr:col>
      <xdr:colOff>38100</xdr:colOff>
      <xdr:row>38</xdr:row>
      <xdr:rowOff>1715</xdr:rowOff>
    </xdr:to>
    <xdr:sp macro="" textlink="">
      <xdr:nvSpPr>
        <xdr:cNvPr id="87" name="楕円 86"/>
        <xdr:cNvSpPr/>
      </xdr:nvSpPr>
      <xdr:spPr>
        <a:xfrm>
          <a:off x="1079500" y="64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164292</xdr:rowOff>
    </xdr:from>
    <xdr:ext cx="469744" cy="259045"/>
    <xdr:sp macro="" textlink="">
      <xdr:nvSpPr>
        <xdr:cNvPr id="88" name="テキスト ボックス 87"/>
        <xdr:cNvSpPr txBox="1"/>
      </xdr:nvSpPr>
      <xdr:spPr>
        <a:xfrm>
          <a:off x="895428" y="65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32236</xdr:rowOff>
    </xdr:from>
    <xdr:to>
      <xdr:col>24</xdr:col>
      <xdr:colOff>63500</xdr:colOff>
      <xdr:row>58</xdr:row>
      <xdr:rowOff>156333</xdr:rowOff>
    </xdr:to>
    <xdr:cxnSp macro="">
      <xdr:nvCxnSpPr>
        <xdr:cNvPr id="120" name="直線コネクタ 119"/>
        <xdr:cNvCxnSpPr/>
      </xdr:nvCxnSpPr>
      <xdr:spPr>
        <a:xfrm>
          <a:off x="3797300" y="997633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32236</xdr:rowOff>
    </xdr:from>
    <xdr:to>
      <xdr:col>19</xdr:col>
      <xdr:colOff>177800</xdr:colOff>
      <xdr:row>58</xdr:row>
      <xdr:rowOff>83051</xdr:rowOff>
    </xdr:to>
    <xdr:cxnSp macro="">
      <xdr:nvCxnSpPr>
        <xdr:cNvPr id="123" name="直線コネクタ 122"/>
        <xdr:cNvCxnSpPr/>
      </xdr:nvCxnSpPr>
      <xdr:spPr>
        <a:xfrm flipV="1">
          <a:off x="2908300" y="9976336"/>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83051</xdr:rowOff>
    </xdr:from>
    <xdr:to>
      <xdr:col>15</xdr:col>
      <xdr:colOff>50800</xdr:colOff>
      <xdr:row>59</xdr:row>
      <xdr:rowOff>32715</xdr:rowOff>
    </xdr:to>
    <xdr:cxnSp macro="">
      <xdr:nvCxnSpPr>
        <xdr:cNvPr id="126" name="直線コネクタ 125"/>
        <xdr:cNvCxnSpPr/>
      </xdr:nvCxnSpPr>
      <xdr:spPr>
        <a:xfrm flipV="1">
          <a:off x="2019300" y="10027151"/>
          <a:ext cx="889000" cy="1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93435</xdr:rowOff>
    </xdr:from>
    <xdr:to>
      <xdr:col>10</xdr:col>
      <xdr:colOff>114300</xdr:colOff>
      <xdr:row>59</xdr:row>
      <xdr:rowOff>32715</xdr:rowOff>
    </xdr:to>
    <xdr:cxnSp macro="">
      <xdr:nvCxnSpPr>
        <xdr:cNvPr id="129" name="直線コネクタ 128"/>
        <xdr:cNvCxnSpPr/>
      </xdr:nvCxnSpPr>
      <xdr:spPr>
        <a:xfrm>
          <a:off x="1130300" y="10037535"/>
          <a:ext cx="889000" cy="1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105533</xdr:rowOff>
    </xdr:from>
    <xdr:to>
      <xdr:col>24</xdr:col>
      <xdr:colOff>114300</xdr:colOff>
      <xdr:row>59</xdr:row>
      <xdr:rowOff>35683</xdr:rowOff>
    </xdr:to>
    <xdr:sp macro="" textlink="">
      <xdr:nvSpPr>
        <xdr:cNvPr id="139" name="楕円 138"/>
        <xdr:cNvSpPr/>
      </xdr:nvSpPr>
      <xdr:spPr>
        <a:xfrm>
          <a:off x="4584700" y="100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20460</xdr:rowOff>
    </xdr:from>
    <xdr:ext cx="534377" cy="259045"/>
    <xdr:sp macro="" textlink="">
      <xdr:nvSpPr>
        <xdr:cNvPr id="140" name="総務費該当値テキスト"/>
        <xdr:cNvSpPr txBox="1"/>
      </xdr:nvSpPr>
      <xdr:spPr>
        <a:xfrm>
          <a:off x="4686300" y="99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152886</xdr:rowOff>
    </xdr:from>
    <xdr:to>
      <xdr:col>20</xdr:col>
      <xdr:colOff>38100</xdr:colOff>
      <xdr:row>58</xdr:row>
      <xdr:rowOff>83036</xdr:rowOff>
    </xdr:to>
    <xdr:sp macro="" textlink="">
      <xdr:nvSpPr>
        <xdr:cNvPr id="141" name="楕円 140"/>
        <xdr:cNvSpPr/>
      </xdr:nvSpPr>
      <xdr:spPr>
        <a:xfrm>
          <a:off x="3746500" y="992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99563</xdr:rowOff>
    </xdr:from>
    <xdr:ext cx="534377" cy="259045"/>
    <xdr:sp macro="" textlink="">
      <xdr:nvSpPr>
        <xdr:cNvPr id="142" name="テキスト ボックス 141"/>
        <xdr:cNvSpPr txBox="1"/>
      </xdr:nvSpPr>
      <xdr:spPr>
        <a:xfrm>
          <a:off x="3530111" y="970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32251</xdr:rowOff>
    </xdr:from>
    <xdr:to>
      <xdr:col>15</xdr:col>
      <xdr:colOff>101600</xdr:colOff>
      <xdr:row>58</xdr:row>
      <xdr:rowOff>133851</xdr:rowOff>
    </xdr:to>
    <xdr:sp macro="" textlink="">
      <xdr:nvSpPr>
        <xdr:cNvPr id="143" name="楕円 142"/>
        <xdr:cNvSpPr/>
      </xdr:nvSpPr>
      <xdr:spPr>
        <a:xfrm>
          <a:off x="2857500" y="99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150378</xdr:rowOff>
    </xdr:from>
    <xdr:ext cx="534377" cy="259045"/>
    <xdr:sp macro="" textlink="">
      <xdr:nvSpPr>
        <xdr:cNvPr id="144" name="テキスト ボックス 143"/>
        <xdr:cNvSpPr txBox="1"/>
      </xdr:nvSpPr>
      <xdr:spPr>
        <a:xfrm>
          <a:off x="2641111" y="975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153365</xdr:rowOff>
    </xdr:from>
    <xdr:to>
      <xdr:col>10</xdr:col>
      <xdr:colOff>165100</xdr:colOff>
      <xdr:row>59</xdr:row>
      <xdr:rowOff>83515</xdr:rowOff>
    </xdr:to>
    <xdr:sp macro="" textlink="">
      <xdr:nvSpPr>
        <xdr:cNvPr id="145" name="楕円 144"/>
        <xdr:cNvSpPr/>
      </xdr:nvSpPr>
      <xdr:spPr>
        <a:xfrm>
          <a:off x="1968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74642</xdr:rowOff>
    </xdr:from>
    <xdr:ext cx="534377" cy="259045"/>
    <xdr:sp macro="" textlink="">
      <xdr:nvSpPr>
        <xdr:cNvPr id="146" name="テキスト ボックス 145"/>
        <xdr:cNvSpPr txBox="1"/>
      </xdr:nvSpPr>
      <xdr:spPr>
        <a:xfrm>
          <a:off x="1752111" y="1019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42635</xdr:rowOff>
    </xdr:from>
    <xdr:to>
      <xdr:col>6</xdr:col>
      <xdr:colOff>38100</xdr:colOff>
      <xdr:row>58</xdr:row>
      <xdr:rowOff>144235</xdr:rowOff>
    </xdr:to>
    <xdr:sp macro="" textlink="">
      <xdr:nvSpPr>
        <xdr:cNvPr id="147" name="楕円 146"/>
        <xdr:cNvSpPr/>
      </xdr:nvSpPr>
      <xdr:spPr>
        <a:xfrm>
          <a:off x="1079500" y="99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135362</xdr:rowOff>
    </xdr:from>
    <xdr:ext cx="534377" cy="259045"/>
    <xdr:sp macro="" textlink="">
      <xdr:nvSpPr>
        <xdr:cNvPr id="148" name="テキスト ボックス 147"/>
        <xdr:cNvSpPr txBox="1"/>
      </xdr:nvSpPr>
      <xdr:spPr>
        <a:xfrm>
          <a:off x="863111" y="100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121083</xdr:rowOff>
    </xdr:from>
    <xdr:to>
      <xdr:col>24</xdr:col>
      <xdr:colOff>63500</xdr:colOff>
      <xdr:row>78</xdr:row>
      <xdr:rowOff>34773</xdr:rowOff>
    </xdr:to>
    <xdr:cxnSp macro="">
      <xdr:nvCxnSpPr>
        <xdr:cNvPr id="178" name="直線コネクタ 177"/>
        <xdr:cNvCxnSpPr/>
      </xdr:nvCxnSpPr>
      <xdr:spPr>
        <a:xfrm flipV="1">
          <a:off x="3797300" y="13322733"/>
          <a:ext cx="838200" cy="8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123982</xdr:rowOff>
    </xdr:from>
    <xdr:ext cx="599010" cy="259045"/>
    <xdr:sp macro="" textlink="">
      <xdr:nvSpPr>
        <xdr:cNvPr id="179" name="民生費平均値テキスト"/>
        <xdr:cNvSpPr txBox="1"/>
      </xdr:nvSpPr>
      <xdr:spPr>
        <a:xfrm>
          <a:off x="4686300" y="12982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25476</xdr:rowOff>
    </xdr:from>
    <xdr:to>
      <xdr:col>19</xdr:col>
      <xdr:colOff>177800</xdr:colOff>
      <xdr:row>78</xdr:row>
      <xdr:rowOff>34773</xdr:rowOff>
    </xdr:to>
    <xdr:cxnSp macro="">
      <xdr:nvCxnSpPr>
        <xdr:cNvPr id="181" name="直線コネクタ 180"/>
        <xdr:cNvCxnSpPr/>
      </xdr:nvCxnSpPr>
      <xdr:spPr>
        <a:xfrm>
          <a:off x="2908300" y="13398576"/>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153458</xdr:rowOff>
    </xdr:from>
    <xdr:ext cx="599010" cy="259045"/>
    <xdr:sp macro="" textlink="">
      <xdr:nvSpPr>
        <xdr:cNvPr id="183" name="テキスト ボックス 182"/>
        <xdr:cNvSpPr txBox="1"/>
      </xdr:nvSpPr>
      <xdr:spPr>
        <a:xfrm>
          <a:off x="3497795" y="130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25476</xdr:rowOff>
    </xdr:from>
    <xdr:to>
      <xdr:col>15</xdr:col>
      <xdr:colOff>50800</xdr:colOff>
      <xdr:row>78</xdr:row>
      <xdr:rowOff>88939</xdr:rowOff>
    </xdr:to>
    <xdr:cxnSp macro="">
      <xdr:nvCxnSpPr>
        <xdr:cNvPr id="184" name="直線コネクタ 183"/>
        <xdr:cNvCxnSpPr/>
      </xdr:nvCxnSpPr>
      <xdr:spPr>
        <a:xfrm flipV="1">
          <a:off x="2019300" y="13398576"/>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171124</xdr:rowOff>
    </xdr:from>
    <xdr:ext cx="599010" cy="259045"/>
    <xdr:sp macro="" textlink="">
      <xdr:nvSpPr>
        <xdr:cNvPr id="186" name="テキスト ボックス 185"/>
        <xdr:cNvSpPr txBox="1"/>
      </xdr:nvSpPr>
      <xdr:spPr>
        <a:xfrm>
          <a:off x="2608795" y="1302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88939</xdr:rowOff>
    </xdr:from>
    <xdr:to>
      <xdr:col>10</xdr:col>
      <xdr:colOff>114300</xdr:colOff>
      <xdr:row>78</xdr:row>
      <xdr:rowOff>153733</xdr:rowOff>
    </xdr:to>
    <xdr:cxnSp macro="">
      <xdr:nvCxnSpPr>
        <xdr:cNvPr id="187" name="直線コネクタ 186"/>
        <xdr:cNvCxnSpPr/>
      </xdr:nvCxnSpPr>
      <xdr:spPr>
        <a:xfrm flipV="1">
          <a:off x="1130300" y="13462039"/>
          <a:ext cx="889000" cy="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35996</xdr:rowOff>
    </xdr:from>
    <xdr:ext cx="599010" cy="259045"/>
    <xdr:sp macro="" textlink="">
      <xdr:nvSpPr>
        <xdr:cNvPr id="189" name="テキスト ボックス 188"/>
        <xdr:cNvSpPr txBox="1"/>
      </xdr:nvSpPr>
      <xdr:spPr>
        <a:xfrm>
          <a:off x="1719795" y="13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125658</xdr:rowOff>
    </xdr:from>
    <xdr:ext cx="599010" cy="259045"/>
    <xdr:sp macro="" textlink="">
      <xdr:nvSpPr>
        <xdr:cNvPr id="191" name="テキスト ボックス 190"/>
        <xdr:cNvSpPr txBox="1"/>
      </xdr:nvSpPr>
      <xdr:spPr>
        <a:xfrm>
          <a:off x="830795" y="131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70283</xdr:rowOff>
    </xdr:from>
    <xdr:to>
      <xdr:col>24</xdr:col>
      <xdr:colOff>114300</xdr:colOff>
      <xdr:row>78</xdr:row>
      <xdr:rowOff>433</xdr:rowOff>
    </xdr:to>
    <xdr:sp macro="" textlink="">
      <xdr:nvSpPr>
        <xdr:cNvPr id="197" name="楕円 196"/>
        <xdr:cNvSpPr/>
      </xdr:nvSpPr>
      <xdr:spPr>
        <a:xfrm>
          <a:off x="4584700" y="132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48710</xdr:rowOff>
    </xdr:from>
    <xdr:ext cx="599010" cy="259045"/>
    <xdr:sp macro="" textlink="">
      <xdr:nvSpPr>
        <xdr:cNvPr id="198" name="民生費該当値テキスト"/>
        <xdr:cNvSpPr txBox="1"/>
      </xdr:nvSpPr>
      <xdr:spPr>
        <a:xfrm>
          <a:off x="4686300" y="1325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155423</xdr:rowOff>
    </xdr:from>
    <xdr:to>
      <xdr:col>20</xdr:col>
      <xdr:colOff>38100</xdr:colOff>
      <xdr:row>78</xdr:row>
      <xdr:rowOff>85573</xdr:rowOff>
    </xdr:to>
    <xdr:sp macro="" textlink="">
      <xdr:nvSpPr>
        <xdr:cNvPr id="199" name="楕円 198"/>
        <xdr:cNvSpPr/>
      </xdr:nvSpPr>
      <xdr:spPr>
        <a:xfrm>
          <a:off x="3746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76700</xdr:rowOff>
    </xdr:from>
    <xdr:ext cx="599010" cy="259045"/>
    <xdr:sp macro="" textlink="">
      <xdr:nvSpPr>
        <xdr:cNvPr id="200" name="テキスト ボックス 199"/>
        <xdr:cNvSpPr txBox="1"/>
      </xdr:nvSpPr>
      <xdr:spPr>
        <a:xfrm>
          <a:off x="3497795" y="1344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146126</xdr:rowOff>
    </xdr:from>
    <xdr:to>
      <xdr:col>15</xdr:col>
      <xdr:colOff>101600</xdr:colOff>
      <xdr:row>78</xdr:row>
      <xdr:rowOff>76276</xdr:rowOff>
    </xdr:to>
    <xdr:sp macro="" textlink="">
      <xdr:nvSpPr>
        <xdr:cNvPr id="201" name="楕円 200"/>
        <xdr:cNvSpPr/>
      </xdr:nvSpPr>
      <xdr:spPr>
        <a:xfrm>
          <a:off x="2857500" y="133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67403</xdr:rowOff>
    </xdr:from>
    <xdr:ext cx="599010" cy="259045"/>
    <xdr:sp macro="" textlink="">
      <xdr:nvSpPr>
        <xdr:cNvPr id="202" name="テキスト ボックス 201"/>
        <xdr:cNvSpPr txBox="1"/>
      </xdr:nvSpPr>
      <xdr:spPr>
        <a:xfrm>
          <a:off x="2608795" y="1344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38139</xdr:rowOff>
    </xdr:from>
    <xdr:to>
      <xdr:col>10</xdr:col>
      <xdr:colOff>165100</xdr:colOff>
      <xdr:row>78</xdr:row>
      <xdr:rowOff>139739</xdr:rowOff>
    </xdr:to>
    <xdr:sp macro="" textlink="">
      <xdr:nvSpPr>
        <xdr:cNvPr id="203" name="楕円 202"/>
        <xdr:cNvSpPr/>
      </xdr:nvSpPr>
      <xdr:spPr>
        <a:xfrm>
          <a:off x="1968500" y="134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130866</xdr:rowOff>
    </xdr:from>
    <xdr:ext cx="599010" cy="259045"/>
    <xdr:sp macro="" textlink="">
      <xdr:nvSpPr>
        <xdr:cNvPr id="204" name="テキスト ボックス 203"/>
        <xdr:cNvSpPr txBox="1"/>
      </xdr:nvSpPr>
      <xdr:spPr>
        <a:xfrm>
          <a:off x="1719795" y="1350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102933</xdr:rowOff>
    </xdr:from>
    <xdr:to>
      <xdr:col>6</xdr:col>
      <xdr:colOff>38100</xdr:colOff>
      <xdr:row>79</xdr:row>
      <xdr:rowOff>33083</xdr:rowOff>
    </xdr:to>
    <xdr:sp macro="" textlink="">
      <xdr:nvSpPr>
        <xdr:cNvPr id="205" name="楕円 204"/>
        <xdr:cNvSpPr/>
      </xdr:nvSpPr>
      <xdr:spPr>
        <a:xfrm>
          <a:off x="1079500" y="134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24210</xdr:rowOff>
    </xdr:from>
    <xdr:ext cx="599010" cy="259045"/>
    <xdr:sp macro="" textlink="">
      <xdr:nvSpPr>
        <xdr:cNvPr id="206" name="テキスト ボックス 205"/>
        <xdr:cNvSpPr txBox="1"/>
      </xdr:nvSpPr>
      <xdr:spPr>
        <a:xfrm>
          <a:off x="830795" y="1356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138393</xdr:rowOff>
    </xdr:from>
    <xdr:to>
      <xdr:col>24</xdr:col>
      <xdr:colOff>63500</xdr:colOff>
      <xdr:row>98</xdr:row>
      <xdr:rowOff>141007</xdr:rowOff>
    </xdr:to>
    <xdr:cxnSp macro="">
      <xdr:nvCxnSpPr>
        <xdr:cNvPr id="238" name="直線コネクタ 237"/>
        <xdr:cNvCxnSpPr/>
      </xdr:nvCxnSpPr>
      <xdr:spPr>
        <a:xfrm>
          <a:off x="3797300" y="16940493"/>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137578</xdr:rowOff>
    </xdr:from>
    <xdr:to>
      <xdr:col>19</xdr:col>
      <xdr:colOff>177800</xdr:colOff>
      <xdr:row>98</xdr:row>
      <xdr:rowOff>138393</xdr:rowOff>
    </xdr:to>
    <xdr:cxnSp macro="">
      <xdr:nvCxnSpPr>
        <xdr:cNvPr id="241" name="直線コネクタ 240"/>
        <xdr:cNvCxnSpPr/>
      </xdr:nvCxnSpPr>
      <xdr:spPr>
        <a:xfrm>
          <a:off x="2908300" y="16939678"/>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137578</xdr:rowOff>
    </xdr:from>
    <xdr:to>
      <xdr:col>15</xdr:col>
      <xdr:colOff>50800</xdr:colOff>
      <xdr:row>98</xdr:row>
      <xdr:rowOff>157042</xdr:rowOff>
    </xdr:to>
    <xdr:cxnSp macro="">
      <xdr:nvCxnSpPr>
        <xdr:cNvPr id="244" name="直線コネクタ 243"/>
        <xdr:cNvCxnSpPr/>
      </xdr:nvCxnSpPr>
      <xdr:spPr>
        <a:xfrm flipV="1">
          <a:off x="2019300" y="16939678"/>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6" name="テキスト ボックス 245"/>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157042</xdr:rowOff>
    </xdr:from>
    <xdr:to>
      <xdr:col>10</xdr:col>
      <xdr:colOff>114300</xdr:colOff>
      <xdr:row>98</xdr:row>
      <xdr:rowOff>160959</xdr:rowOff>
    </xdr:to>
    <xdr:cxnSp macro="">
      <xdr:nvCxnSpPr>
        <xdr:cNvPr id="247" name="直線コネクタ 246"/>
        <xdr:cNvCxnSpPr/>
      </xdr:nvCxnSpPr>
      <xdr:spPr>
        <a:xfrm flipV="1">
          <a:off x="1130300" y="16959142"/>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49" name="テキスト ボックス 248"/>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1" name="テキスト ボックス 250"/>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90207</xdr:rowOff>
    </xdr:from>
    <xdr:to>
      <xdr:col>24</xdr:col>
      <xdr:colOff>114300</xdr:colOff>
      <xdr:row>99</xdr:row>
      <xdr:rowOff>20357</xdr:rowOff>
    </xdr:to>
    <xdr:sp macro="" textlink="">
      <xdr:nvSpPr>
        <xdr:cNvPr id="257" name="楕円 256"/>
        <xdr:cNvSpPr/>
      </xdr:nvSpPr>
      <xdr:spPr>
        <a:xfrm>
          <a:off x="4584700" y="1689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5134</xdr:rowOff>
    </xdr:from>
    <xdr:ext cx="534377" cy="259045"/>
    <xdr:sp macro="" textlink="">
      <xdr:nvSpPr>
        <xdr:cNvPr id="258" name="衛生費該当値テキスト"/>
        <xdr:cNvSpPr txBox="1"/>
      </xdr:nvSpPr>
      <xdr:spPr>
        <a:xfrm>
          <a:off x="4686300" y="168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87593</xdr:rowOff>
    </xdr:from>
    <xdr:to>
      <xdr:col>20</xdr:col>
      <xdr:colOff>38100</xdr:colOff>
      <xdr:row>99</xdr:row>
      <xdr:rowOff>17743</xdr:rowOff>
    </xdr:to>
    <xdr:sp macro="" textlink="">
      <xdr:nvSpPr>
        <xdr:cNvPr id="259" name="楕円 258"/>
        <xdr:cNvSpPr/>
      </xdr:nvSpPr>
      <xdr:spPr>
        <a:xfrm>
          <a:off x="3746500" y="168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8870</xdr:rowOff>
    </xdr:from>
    <xdr:ext cx="534377" cy="259045"/>
    <xdr:sp macro="" textlink="">
      <xdr:nvSpPr>
        <xdr:cNvPr id="260" name="テキスト ボックス 259"/>
        <xdr:cNvSpPr txBox="1"/>
      </xdr:nvSpPr>
      <xdr:spPr>
        <a:xfrm>
          <a:off x="3530111" y="169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86778</xdr:rowOff>
    </xdr:from>
    <xdr:to>
      <xdr:col>15</xdr:col>
      <xdr:colOff>101600</xdr:colOff>
      <xdr:row>99</xdr:row>
      <xdr:rowOff>16928</xdr:rowOff>
    </xdr:to>
    <xdr:sp macro="" textlink="">
      <xdr:nvSpPr>
        <xdr:cNvPr id="261" name="楕円 260"/>
        <xdr:cNvSpPr/>
      </xdr:nvSpPr>
      <xdr:spPr>
        <a:xfrm>
          <a:off x="2857500" y="168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8055</xdr:rowOff>
    </xdr:from>
    <xdr:ext cx="534377" cy="259045"/>
    <xdr:sp macro="" textlink="">
      <xdr:nvSpPr>
        <xdr:cNvPr id="262" name="テキスト ボックス 261"/>
        <xdr:cNvSpPr txBox="1"/>
      </xdr:nvSpPr>
      <xdr:spPr>
        <a:xfrm>
          <a:off x="2641111" y="1698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106242</xdr:rowOff>
    </xdr:from>
    <xdr:to>
      <xdr:col>10</xdr:col>
      <xdr:colOff>165100</xdr:colOff>
      <xdr:row>99</xdr:row>
      <xdr:rowOff>36392</xdr:rowOff>
    </xdr:to>
    <xdr:sp macro="" textlink="">
      <xdr:nvSpPr>
        <xdr:cNvPr id="263" name="楕円 262"/>
        <xdr:cNvSpPr/>
      </xdr:nvSpPr>
      <xdr:spPr>
        <a:xfrm>
          <a:off x="1968500" y="1690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27519</xdr:rowOff>
    </xdr:from>
    <xdr:ext cx="534377" cy="259045"/>
    <xdr:sp macro="" textlink="">
      <xdr:nvSpPr>
        <xdr:cNvPr id="264" name="テキスト ボックス 263"/>
        <xdr:cNvSpPr txBox="1"/>
      </xdr:nvSpPr>
      <xdr:spPr>
        <a:xfrm>
          <a:off x="1752111" y="1700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110159</xdr:rowOff>
    </xdr:from>
    <xdr:to>
      <xdr:col>6</xdr:col>
      <xdr:colOff>38100</xdr:colOff>
      <xdr:row>99</xdr:row>
      <xdr:rowOff>40309</xdr:rowOff>
    </xdr:to>
    <xdr:sp macro="" textlink="">
      <xdr:nvSpPr>
        <xdr:cNvPr id="265" name="楕円 264"/>
        <xdr:cNvSpPr/>
      </xdr:nvSpPr>
      <xdr:spPr>
        <a:xfrm>
          <a:off x="1079500" y="169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31436</xdr:rowOff>
    </xdr:from>
    <xdr:ext cx="534377" cy="259045"/>
    <xdr:sp macro="" textlink="">
      <xdr:nvSpPr>
        <xdr:cNvPr id="266" name="テキスト ボックス 265"/>
        <xdr:cNvSpPr txBox="1"/>
      </xdr:nvSpPr>
      <xdr:spPr>
        <a:xfrm>
          <a:off x="863111" y="170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90932</xdr:rowOff>
    </xdr:from>
    <xdr:to>
      <xdr:col>55</xdr:col>
      <xdr:colOff>0</xdr:colOff>
      <xdr:row>38</xdr:row>
      <xdr:rowOff>92837</xdr:rowOff>
    </xdr:to>
    <xdr:cxnSp macro="">
      <xdr:nvCxnSpPr>
        <xdr:cNvPr id="295" name="直線コネクタ 294"/>
        <xdr:cNvCxnSpPr/>
      </xdr:nvCxnSpPr>
      <xdr:spPr>
        <a:xfrm flipV="1">
          <a:off x="9639300" y="660603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6" name="労働費平均値テキスト"/>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79883</xdr:rowOff>
    </xdr:from>
    <xdr:to>
      <xdr:col>50</xdr:col>
      <xdr:colOff>114300</xdr:colOff>
      <xdr:row>38</xdr:row>
      <xdr:rowOff>92837</xdr:rowOff>
    </xdr:to>
    <xdr:cxnSp macro="">
      <xdr:nvCxnSpPr>
        <xdr:cNvPr id="298" name="直線コネクタ 297"/>
        <xdr:cNvCxnSpPr/>
      </xdr:nvCxnSpPr>
      <xdr:spPr>
        <a:xfrm>
          <a:off x="8750300" y="659498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300" name="テキスト ボックス 299"/>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69215</xdr:rowOff>
    </xdr:from>
    <xdr:to>
      <xdr:col>45</xdr:col>
      <xdr:colOff>177800</xdr:colOff>
      <xdr:row>38</xdr:row>
      <xdr:rowOff>79883</xdr:rowOff>
    </xdr:to>
    <xdr:cxnSp macro="">
      <xdr:nvCxnSpPr>
        <xdr:cNvPr id="301" name="直線コネクタ 300"/>
        <xdr:cNvCxnSpPr/>
      </xdr:nvCxnSpPr>
      <xdr:spPr>
        <a:xfrm>
          <a:off x="7861300" y="658431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19304</xdr:rowOff>
    </xdr:from>
    <xdr:to>
      <xdr:col>41</xdr:col>
      <xdr:colOff>50800</xdr:colOff>
      <xdr:row>38</xdr:row>
      <xdr:rowOff>69215</xdr:rowOff>
    </xdr:to>
    <xdr:cxnSp macro="">
      <xdr:nvCxnSpPr>
        <xdr:cNvPr id="304" name="直線コネクタ 303"/>
        <xdr:cNvCxnSpPr/>
      </xdr:nvCxnSpPr>
      <xdr:spPr>
        <a:xfrm>
          <a:off x="6972300" y="6534404"/>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6" name="テキスト ボックス 305"/>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525</xdr:rowOff>
    </xdr:from>
    <xdr:ext cx="378565" cy="259045"/>
    <xdr:sp macro="" textlink="">
      <xdr:nvSpPr>
        <xdr:cNvPr id="308" name="テキスト ボックス 307"/>
        <xdr:cNvSpPr txBox="1"/>
      </xdr:nvSpPr>
      <xdr:spPr>
        <a:xfrm>
          <a:off x="6783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40132</xdr:rowOff>
    </xdr:from>
    <xdr:to>
      <xdr:col>55</xdr:col>
      <xdr:colOff>50800</xdr:colOff>
      <xdr:row>38</xdr:row>
      <xdr:rowOff>141732</xdr:rowOff>
    </xdr:to>
    <xdr:sp macro="" textlink="">
      <xdr:nvSpPr>
        <xdr:cNvPr id="314" name="楕円 313"/>
        <xdr:cNvSpPr/>
      </xdr:nvSpPr>
      <xdr:spPr>
        <a:xfrm>
          <a:off x="104267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126509</xdr:rowOff>
    </xdr:from>
    <xdr:ext cx="378565" cy="259045"/>
    <xdr:sp macro="" textlink="">
      <xdr:nvSpPr>
        <xdr:cNvPr id="315" name="労働費該当値テキスト"/>
        <xdr:cNvSpPr txBox="1"/>
      </xdr:nvSpPr>
      <xdr:spPr>
        <a:xfrm>
          <a:off x="10528300" y="6470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42037</xdr:rowOff>
    </xdr:from>
    <xdr:to>
      <xdr:col>50</xdr:col>
      <xdr:colOff>165100</xdr:colOff>
      <xdr:row>38</xdr:row>
      <xdr:rowOff>143637</xdr:rowOff>
    </xdr:to>
    <xdr:sp macro="" textlink="">
      <xdr:nvSpPr>
        <xdr:cNvPr id="316" name="楕円 315"/>
        <xdr:cNvSpPr/>
      </xdr:nvSpPr>
      <xdr:spPr>
        <a:xfrm>
          <a:off x="9588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134764</xdr:rowOff>
    </xdr:from>
    <xdr:ext cx="378565" cy="259045"/>
    <xdr:sp macro="" textlink="">
      <xdr:nvSpPr>
        <xdr:cNvPr id="317" name="テキスト ボックス 316"/>
        <xdr:cNvSpPr txBox="1"/>
      </xdr:nvSpPr>
      <xdr:spPr>
        <a:xfrm>
          <a:off x="9450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29083</xdr:rowOff>
    </xdr:from>
    <xdr:to>
      <xdr:col>46</xdr:col>
      <xdr:colOff>38100</xdr:colOff>
      <xdr:row>38</xdr:row>
      <xdr:rowOff>130683</xdr:rowOff>
    </xdr:to>
    <xdr:sp macro="" textlink="">
      <xdr:nvSpPr>
        <xdr:cNvPr id="318" name="楕円 317"/>
        <xdr:cNvSpPr/>
      </xdr:nvSpPr>
      <xdr:spPr>
        <a:xfrm>
          <a:off x="86995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121810</xdr:rowOff>
    </xdr:from>
    <xdr:ext cx="378565" cy="259045"/>
    <xdr:sp macro="" textlink="">
      <xdr:nvSpPr>
        <xdr:cNvPr id="319" name="テキスト ボックス 318"/>
        <xdr:cNvSpPr txBox="1"/>
      </xdr:nvSpPr>
      <xdr:spPr>
        <a:xfrm>
          <a:off x="8561017" y="663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18415</xdr:rowOff>
    </xdr:from>
    <xdr:to>
      <xdr:col>41</xdr:col>
      <xdr:colOff>101600</xdr:colOff>
      <xdr:row>38</xdr:row>
      <xdr:rowOff>120015</xdr:rowOff>
    </xdr:to>
    <xdr:sp macro="" textlink="">
      <xdr:nvSpPr>
        <xdr:cNvPr id="320" name="楕円 319"/>
        <xdr:cNvSpPr/>
      </xdr:nvSpPr>
      <xdr:spPr>
        <a:xfrm>
          <a:off x="7810500" y="65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111142</xdr:rowOff>
    </xdr:from>
    <xdr:ext cx="378565" cy="259045"/>
    <xdr:sp macro="" textlink="">
      <xdr:nvSpPr>
        <xdr:cNvPr id="321" name="テキスト ボックス 320"/>
        <xdr:cNvSpPr txBox="1"/>
      </xdr:nvSpPr>
      <xdr:spPr>
        <a:xfrm>
          <a:off x="7672017" y="662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22" name="楕円 321"/>
        <xdr:cNvSpPr/>
      </xdr:nvSpPr>
      <xdr:spPr>
        <a:xfrm>
          <a:off x="6921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61231</xdr:rowOff>
    </xdr:from>
    <xdr:ext cx="378565" cy="259045"/>
    <xdr:sp macro="" textlink="">
      <xdr:nvSpPr>
        <xdr:cNvPr id="323" name="テキスト ボックス 322"/>
        <xdr:cNvSpPr txBox="1"/>
      </xdr:nvSpPr>
      <xdr:spPr>
        <a:xfrm>
          <a:off x="6783017"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82550</xdr:rowOff>
    </xdr:from>
    <xdr:to>
      <xdr:col>55</xdr:col>
      <xdr:colOff>0</xdr:colOff>
      <xdr:row>57</xdr:row>
      <xdr:rowOff>87122</xdr:rowOff>
    </xdr:to>
    <xdr:cxnSp macro="">
      <xdr:nvCxnSpPr>
        <xdr:cNvPr id="350" name="直線コネクタ 349"/>
        <xdr:cNvCxnSpPr/>
      </xdr:nvCxnSpPr>
      <xdr:spPr>
        <a:xfrm flipV="1">
          <a:off x="9639300" y="9855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44010</xdr:rowOff>
    </xdr:from>
    <xdr:ext cx="378565" cy="259045"/>
    <xdr:sp macro="" textlink="">
      <xdr:nvSpPr>
        <xdr:cNvPr id="351" name="農林水産業費平均値テキスト"/>
        <xdr:cNvSpPr txBox="1"/>
      </xdr:nvSpPr>
      <xdr:spPr>
        <a:xfrm>
          <a:off x="10528300" y="9816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86208</xdr:rowOff>
    </xdr:from>
    <xdr:to>
      <xdr:col>50</xdr:col>
      <xdr:colOff>114300</xdr:colOff>
      <xdr:row>57</xdr:row>
      <xdr:rowOff>87122</xdr:rowOff>
    </xdr:to>
    <xdr:cxnSp macro="">
      <xdr:nvCxnSpPr>
        <xdr:cNvPr id="353" name="直線コネクタ 352"/>
        <xdr:cNvCxnSpPr/>
      </xdr:nvCxnSpPr>
      <xdr:spPr>
        <a:xfrm>
          <a:off x="8750300" y="985885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86208</xdr:rowOff>
    </xdr:from>
    <xdr:to>
      <xdr:col>45</xdr:col>
      <xdr:colOff>177800</xdr:colOff>
      <xdr:row>57</xdr:row>
      <xdr:rowOff>113640</xdr:rowOff>
    </xdr:to>
    <xdr:cxnSp macro="">
      <xdr:nvCxnSpPr>
        <xdr:cNvPr id="356" name="直線コネクタ 355"/>
        <xdr:cNvCxnSpPr/>
      </xdr:nvCxnSpPr>
      <xdr:spPr>
        <a:xfrm flipV="1">
          <a:off x="7861300" y="98588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45381</xdr:rowOff>
    </xdr:from>
    <xdr:ext cx="378565" cy="259045"/>
    <xdr:sp macro="" textlink="">
      <xdr:nvSpPr>
        <xdr:cNvPr id="358" name="テキスト ボックス 357"/>
        <xdr:cNvSpPr txBox="1"/>
      </xdr:nvSpPr>
      <xdr:spPr>
        <a:xfrm>
          <a:off x="8561017" y="998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111811</xdr:rowOff>
    </xdr:from>
    <xdr:to>
      <xdr:col>41</xdr:col>
      <xdr:colOff>50800</xdr:colOff>
      <xdr:row>57</xdr:row>
      <xdr:rowOff>113640</xdr:rowOff>
    </xdr:to>
    <xdr:cxnSp macro="">
      <xdr:nvCxnSpPr>
        <xdr:cNvPr id="359" name="直線コネクタ 358"/>
        <xdr:cNvCxnSpPr/>
      </xdr:nvCxnSpPr>
      <xdr:spPr>
        <a:xfrm>
          <a:off x="6972300" y="988446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70985</xdr:rowOff>
    </xdr:from>
    <xdr:ext cx="378565" cy="259045"/>
    <xdr:sp macro="" textlink="">
      <xdr:nvSpPr>
        <xdr:cNvPr id="361" name="テキスト ボックス 360"/>
        <xdr:cNvSpPr txBox="1"/>
      </xdr:nvSpPr>
      <xdr:spPr>
        <a:xfrm>
          <a:off x="7672017" y="1001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73728</xdr:rowOff>
    </xdr:from>
    <xdr:ext cx="378565" cy="259045"/>
    <xdr:sp macro="" textlink="">
      <xdr:nvSpPr>
        <xdr:cNvPr id="363" name="テキスト ボックス 362"/>
        <xdr:cNvSpPr txBox="1"/>
      </xdr:nvSpPr>
      <xdr:spPr>
        <a:xfrm>
          <a:off x="6783017" y="1001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31750</xdr:rowOff>
    </xdr:from>
    <xdr:to>
      <xdr:col>55</xdr:col>
      <xdr:colOff>50800</xdr:colOff>
      <xdr:row>57</xdr:row>
      <xdr:rowOff>133350</xdr:rowOff>
    </xdr:to>
    <xdr:sp macro="" textlink="">
      <xdr:nvSpPr>
        <xdr:cNvPr id="369" name="楕円 368"/>
        <xdr:cNvSpPr/>
      </xdr:nvSpPr>
      <xdr:spPr>
        <a:xfrm>
          <a:off x="10426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54627</xdr:rowOff>
    </xdr:from>
    <xdr:ext cx="378565" cy="259045"/>
    <xdr:sp macro="" textlink="">
      <xdr:nvSpPr>
        <xdr:cNvPr id="370" name="農林水産業費該当値テキスト"/>
        <xdr:cNvSpPr txBox="1"/>
      </xdr:nvSpPr>
      <xdr:spPr>
        <a:xfrm>
          <a:off x="10528300" y="965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36322</xdr:rowOff>
    </xdr:from>
    <xdr:to>
      <xdr:col>50</xdr:col>
      <xdr:colOff>165100</xdr:colOff>
      <xdr:row>57</xdr:row>
      <xdr:rowOff>137922</xdr:rowOff>
    </xdr:to>
    <xdr:sp macro="" textlink="">
      <xdr:nvSpPr>
        <xdr:cNvPr id="371" name="楕円 370"/>
        <xdr:cNvSpPr/>
      </xdr:nvSpPr>
      <xdr:spPr>
        <a:xfrm>
          <a:off x="9588500" y="98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129049</xdr:rowOff>
    </xdr:from>
    <xdr:ext cx="378565" cy="259045"/>
    <xdr:sp macro="" textlink="">
      <xdr:nvSpPr>
        <xdr:cNvPr id="372" name="テキスト ボックス 371"/>
        <xdr:cNvSpPr txBox="1"/>
      </xdr:nvSpPr>
      <xdr:spPr>
        <a:xfrm>
          <a:off x="9450017" y="9901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35408</xdr:rowOff>
    </xdr:from>
    <xdr:to>
      <xdr:col>46</xdr:col>
      <xdr:colOff>38100</xdr:colOff>
      <xdr:row>57</xdr:row>
      <xdr:rowOff>137008</xdr:rowOff>
    </xdr:to>
    <xdr:sp macro="" textlink="">
      <xdr:nvSpPr>
        <xdr:cNvPr id="373" name="楕円 372"/>
        <xdr:cNvSpPr/>
      </xdr:nvSpPr>
      <xdr:spPr>
        <a:xfrm>
          <a:off x="8699500" y="98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153535</xdr:rowOff>
    </xdr:from>
    <xdr:ext cx="378565" cy="259045"/>
    <xdr:sp macro="" textlink="">
      <xdr:nvSpPr>
        <xdr:cNvPr id="374" name="テキスト ボックス 373"/>
        <xdr:cNvSpPr txBox="1"/>
      </xdr:nvSpPr>
      <xdr:spPr>
        <a:xfrm>
          <a:off x="8561017" y="958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62840</xdr:rowOff>
    </xdr:from>
    <xdr:to>
      <xdr:col>41</xdr:col>
      <xdr:colOff>101600</xdr:colOff>
      <xdr:row>57</xdr:row>
      <xdr:rowOff>164440</xdr:rowOff>
    </xdr:to>
    <xdr:sp macro="" textlink="">
      <xdr:nvSpPr>
        <xdr:cNvPr id="375" name="楕円 374"/>
        <xdr:cNvSpPr/>
      </xdr:nvSpPr>
      <xdr:spPr>
        <a:xfrm>
          <a:off x="7810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9517</xdr:rowOff>
    </xdr:from>
    <xdr:ext cx="378565" cy="259045"/>
    <xdr:sp macro="" textlink="">
      <xdr:nvSpPr>
        <xdr:cNvPr id="376" name="テキスト ボックス 375"/>
        <xdr:cNvSpPr txBox="1"/>
      </xdr:nvSpPr>
      <xdr:spPr>
        <a:xfrm>
          <a:off x="7672017" y="9610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61011</xdr:rowOff>
    </xdr:from>
    <xdr:to>
      <xdr:col>36</xdr:col>
      <xdr:colOff>165100</xdr:colOff>
      <xdr:row>57</xdr:row>
      <xdr:rowOff>162611</xdr:rowOff>
    </xdr:to>
    <xdr:sp macro="" textlink="">
      <xdr:nvSpPr>
        <xdr:cNvPr id="377" name="楕円 376"/>
        <xdr:cNvSpPr/>
      </xdr:nvSpPr>
      <xdr:spPr>
        <a:xfrm>
          <a:off x="6921500" y="98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7688</xdr:rowOff>
    </xdr:from>
    <xdr:ext cx="378565" cy="259045"/>
    <xdr:sp macro="" textlink="">
      <xdr:nvSpPr>
        <xdr:cNvPr id="378" name="テキスト ボックス 377"/>
        <xdr:cNvSpPr txBox="1"/>
      </xdr:nvSpPr>
      <xdr:spPr>
        <a:xfrm>
          <a:off x="6783017" y="960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128225</xdr:rowOff>
    </xdr:from>
    <xdr:to>
      <xdr:col>55</xdr:col>
      <xdr:colOff>0</xdr:colOff>
      <xdr:row>78</xdr:row>
      <xdr:rowOff>50501</xdr:rowOff>
    </xdr:to>
    <xdr:cxnSp macro="">
      <xdr:nvCxnSpPr>
        <xdr:cNvPr id="405" name="直線コネクタ 404"/>
        <xdr:cNvCxnSpPr/>
      </xdr:nvCxnSpPr>
      <xdr:spPr>
        <a:xfrm flipV="1">
          <a:off x="9639300" y="13329875"/>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6"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48580</xdr:rowOff>
    </xdr:from>
    <xdr:to>
      <xdr:col>50</xdr:col>
      <xdr:colOff>114300</xdr:colOff>
      <xdr:row>78</xdr:row>
      <xdr:rowOff>50501</xdr:rowOff>
    </xdr:to>
    <xdr:cxnSp macro="">
      <xdr:nvCxnSpPr>
        <xdr:cNvPr id="408" name="直線コネクタ 407"/>
        <xdr:cNvCxnSpPr/>
      </xdr:nvCxnSpPr>
      <xdr:spPr>
        <a:xfrm>
          <a:off x="8750300" y="1342168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43140</xdr:rowOff>
    </xdr:from>
    <xdr:to>
      <xdr:col>45</xdr:col>
      <xdr:colOff>177800</xdr:colOff>
      <xdr:row>78</xdr:row>
      <xdr:rowOff>48580</xdr:rowOff>
    </xdr:to>
    <xdr:cxnSp macro="">
      <xdr:nvCxnSpPr>
        <xdr:cNvPr id="411" name="直線コネクタ 410"/>
        <xdr:cNvCxnSpPr/>
      </xdr:nvCxnSpPr>
      <xdr:spPr>
        <a:xfrm>
          <a:off x="7861300" y="1341624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3" name="テキスト ボックス 412"/>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18450</xdr:rowOff>
    </xdr:from>
    <xdr:to>
      <xdr:col>41</xdr:col>
      <xdr:colOff>50800</xdr:colOff>
      <xdr:row>78</xdr:row>
      <xdr:rowOff>43140</xdr:rowOff>
    </xdr:to>
    <xdr:cxnSp macro="">
      <xdr:nvCxnSpPr>
        <xdr:cNvPr id="414" name="直線コネクタ 413"/>
        <xdr:cNvCxnSpPr/>
      </xdr:nvCxnSpPr>
      <xdr:spPr>
        <a:xfrm>
          <a:off x="6972300" y="13391550"/>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6" name="テキスト ボックス 415"/>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18" name="テキスト ボックス 417"/>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77425</xdr:rowOff>
    </xdr:from>
    <xdr:to>
      <xdr:col>55</xdr:col>
      <xdr:colOff>50800</xdr:colOff>
      <xdr:row>78</xdr:row>
      <xdr:rowOff>7575</xdr:rowOff>
    </xdr:to>
    <xdr:sp macro="" textlink="">
      <xdr:nvSpPr>
        <xdr:cNvPr id="424" name="楕円 423"/>
        <xdr:cNvSpPr/>
      </xdr:nvSpPr>
      <xdr:spPr>
        <a:xfrm>
          <a:off x="10426700" y="132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163802</xdr:rowOff>
    </xdr:from>
    <xdr:ext cx="469744" cy="259045"/>
    <xdr:sp macro="" textlink="">
      <xdr:nvSpPr>
        <xdr:cNvPr id="425" name="商工費該当値テキスト"/>
        <xdr:cNvSpPr txBox="1"/>
      </xdr:nvSpPr>
      <xdr:spPr>
        <a:xfrm>
          <a:off x="10528300" y="1319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171151</xdr:rowOff>
    </xdr:from>
    <xdr:to>
      <xdr:col>50</xdr:col>
      <xdr:colOff>165100</xdr:colOff>
      <xdr:row>78</xdr:row>
      <xdr:rowOff>101301</xdr:rowOff>
    </xdr:to>
    <xdr:sp macro="" textlink="">
      <xdr:nvSpPr>
        <xdr:cNvPr id="426" name="楕円 425"/>
        <xdr:cNvSpPr/>
      </xdr:nvSpPr>
      <xdr:spPr>
        <a:xfrm>
          <a:off x="9588500" y="133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92428</xdr:rowOff>
    </xdr:from>
    <xdr:ext cx="469744" cy="259045"/>
    <xdr:sp macro="" textlink="">
      <xdr:nvSpPr>
        <xdr:cNvPr id="427" name="テキスト ボックス 426"/>
        <xdr:cNvSpPr txBox="1"/>
      </xdr:nvSpPr>
      <xdr:spPr>
        <a:xfrm>
          <a:off x="9404428" y="1346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169230</xdr:rowOff>
    </xdr:from>
    <xdr:to>
      <xdr:col>46</xdr:col>
      <xdr:colOff>38100</xdr:colOff>
      <xdr:row>78</xdr:row>
      <xdr:rowOff>99380</xdr:rowOff>
    </xdr:to>
    <xdr:sp macro="" textlink="">
      <xdr:nvSpPr>
        <xdr:cNvPr id="428" name="楕円 427"/>
        <xdr:cNvSpPr/>
      </xdr:nvSpPr>
      <xdr:spPr>
        <a:xfrm>
          <a:off x="8699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90507</xdr:rowOff>
    </xdr:from>
    <xdr:ext cx="469744" cy="259045"/>
    <xdr:sp macro="" textlink="">
      <xdr:nvSpPr>
        <xdr:cNvPr id="429" name="テキスト ボックス 428"/>
        <xdr:cNvSpPr txBox="1"/>
      </xdr:nvSpPr>
      <xdr:spPr>
        <a:xfrm>
          <a:off x="8515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163790</xdr:rowOff>
    </xdr:from>
    <xdr:to>
      <xdr:col>41</xdr:col>
      <xdr:colOff>101600</xdr:colOff>
      <xdr:row>78</xdr:row>
      <xdr:rowOff>93940</xdr:rowOff>
    </xdr:to>
    <xdr:sp macro="" textlink="">
      <xdr:nvSpPr>
        <xdr:cNvPr id="430" name="楕円 429"/>
        <xdr:cNvSpPr/>
      </xdr:nvSpPr>
      <xdr:spPr>
        <a:xfrm>
          <a:off x="7810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85067</xdr:rowOff>
    </xdr:from>
    <xdr:ext cx="469744" cy="259045"/>
    <xdr:sp macro="" textlink="">
      <xdr:nvSpPr>
        <xdr:cNvPr id="431" name="テキスト ボックス 430"/>
        <xdr:cNvSpPr txBox="1"/>
      </xdr:nvSpPr>
      <xdr:spPr>
        <a:xfrm>
          <a:off x="7626428" y="1345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139100</xdr:rowOff>
    </xdr:from>
    <xdr:to>
      <xdr:col>36</xdr:col>
      <xdr:colOff>165100</xdr:colOff>
      <xdr:row>78</xdr:row>
      <xdr:rowOff>69250</xdr:rowOff>
    </xdr:to>
    <xdr:sp macro="" textlink="">
      <xdr:nvSpPr>
        <xdr:cNvPr id="432" name="楕円 431"/>
        <xdr:cNvSpPr/>
      </xdr:nvSpPr>
      <xdr:spPr>
        <a:xfrm>
          <a:off x="6921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60377</xdr:rowOff>
    </xdr:from>
    <xdr:ext cx="469744" cy="259045"/>
    <xdr:sp macro="" textlink="">
      <xdr:nvSpPr>
        <xdr:cNvPr id="433" name="テキスト ボックス 432"/>
        <xdr:cNvSpPr txBox="1"/>
      </xdr:nvSpPr>
      <xdr:spPr>
        <a:xfrm>
          <a:off x="6737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89734</xdr:rowOff>
    </xdr:from>
    <xdr:to>
      <xdr:col>55</xdr:col>
      <xdr:colOff>0</xdr:colOff>
      <xdr:row>97</xdr:row>
      <xdr:rowOff>120737</xdr:rowOff>
    </xdr:to>
    <xdr:cxnSp macro="">
      <xdr:nvCxnSpPr>
        <xdr:cNvPr id="464" name="直線コネクタ 463"/>
        <xdr:cNvCxnSpPr/>
      </xdr:nvCxnSpPr>
      <xdr:spPr>
        <a:xfrm>
          <a:off x="9639300" y="16720384"/>
          <a:ext cx="83820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5"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89734</xdr:rowOff>
    </xdr:from>
    <xdr:to>
      <xdr:col>50</xdr:col>
      <xdr:colOff>114300</xdr:colOff>
      <xdr:row>97</xdr:row>
      <xdr:rowOff>121957</xdr:rowOff>
    </xdr:to>
    <xdr:cxnSp macro="">
      <xdr:nvCxnSpPr>
        <xdr:cNvPr id="467" name="直線コネクタ 466"/>
        <xdr:cNvCxnSpPr/>
      </xdr:nvCxnSpPr>
      <xdr:spPr>
        <a:xfrm flipV="1">
          <a:off x="8750300" y="16720384"/>
          <a:ext cx="889000" cy="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69" name="テキスト ボックス 468"/>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125092</xdr:rowOff>
    </xdr:from>
    <xdr:to>
      <xdr:col>45</xdr:col>
      <xdr:colOff>177800</xdr:colOff>
      <xdr:row>97</xdr:row>
      <xdr:rowOff>121957</xdr:rowOff>
    </xdr:to>
    <xdr:cxnSp macro="">
      <xdr:nvCxnSpPr>
        <xdr:cNvPr id="470" name="直線コネクタ 469"/>
        <xdr:cNvCxnSpPr/>
      </xdr:nvCxnSpPr>
      <xdr:spPr>
        <a:xfrm>
          <a:off x="7861300" y="16584292"/>
          <a:ext cx="889000" cy="16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125092</xdr:rowOff>
    </xdr:from>
    <xdr:to>
      <xdr:col>41</xdr:col>
      <xdr:colOff>50800</xdr:colOff>
      <xdr:row>96</xdr:row>
      <xdr:rowOff>148583</xdr:rowOff>
    </xdr:to>
    <xdr:cxnSp macro="">
      <xdr:nvCxnSpPr>
        <xdr:cNvPr id="473" name="直線コネクタ 472"/>
        <xdr:cNvCxnSpPr/>
      </xdr:nvCxnSpPr>
      <xdr:spPr>
        <a:xfrm flipV="1">
          <a:off x="6972300" y="16584292"/>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52708</xdr:rowOff>
    </xdr:from>
    <xdr:ext cx="534377" cy="259045"/>
    <xdr:sp macro="" textlink="">
      <xdr:nvSpPr>
        <xdr:cNvPr id="475" name="テキスト ボックス 474"/>
        <xdr:cNvSpPr txBox="1"/>
      </xdr:nvSpPr>
      <xdr:spPr>
        <a:xfrm>
          <a:off x="7594111" y="16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91536</xdr:rowOff>
    </xdr:from>
    <xdr:ext cx="534377" cy="259045"/>
    <xdr:sp macro="" textlink="">
      <xdr:nvSpPr>
        <xdr:cNvPr id="477" name="テキスト ボックス 476"/>
        <xdr:cNvSpPr txBox="1"/>
      </xdr:nvSpPr>
      <xdr:spPr>
        <a:xfrm>
          <a:off x="6705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69937</xdr:rowOff>
    </xdr:from>
    <xdr:to>
      <xdr:col>55</xdr:col>
      <xdr:colOff>50800</xdr:colOff>
      <xdr:row>98</xdr:row>
      <xdr:rowOff>87</xdr:rowOff>
    </xdr:to>
    <xdr:sp macro="" textlink="">
      <xdr:nvSpPr>
        <xdr:cNvPr id="483" name="楕円 482"/>
        <xdr:cNvSpPr/>
      </xdr:nvSpPr>
      <xdr:spPr>
        <a:xfrm>
          <a:off x="10426700" y="167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156314</xdr:rowOff>
    </xdr:from>
    <xdr:ext cx="534377" cy="259045"/>
    <xdr:sp macro="" textlink="">
      <xdr:nvSpPr>
        <xdr:cNvPr id="484" name="土木費該当値テキスト"/>
        <xdr:cNvSpPr txBox="1"/>
      </xdr:nvSpPr>
      <xdr:spPr>
        <a:xfrm>
          <a:off x="10528300" y="166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38934</xdr:rowOff>
    </xdr:from>
    <xdr:to>
      <xdr:col>50</xdr:col>
      <xdr:colOff>165100</xdr:colOff>
      <xdr:row>97</xdr:row>
      <xdr:rowOff>140534</xdr:rowOff>
    </xdr:to>
    <xdr:sp macro="" textlink="">
      <xdr:nvSpPr>
        <xdr:cNvPr id="485" name="楕円 484"/>
        <xdr:cNvSpPr/>
      </xdr:nvSpPr>
      <xdr:spPr>
        <a:xfrm>
          <a:off x="9588500" y="166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131661</xdr:rowOff>
    </xdr:from>
    <xdr:ext cx="534377" cy="259045"/>
    <xdr:sp macro="" textlink="">
      <xdr:nvSpPr>
        <xdr:cNvPr id="486" name="テキスト ボックス 485"/>
        <xdr:cNvSpPr txBox="1"/>
      </xdr:nvSpPr>
      <xdr:spPr>
        <a:xfrm>
          <a:off x="9372111" y="167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71157</xdr:rowOff>
    </xdr:from>
    <xdr:to>
      <xdr:col>46</xdr:col>
      <xdr:colOff>38100</xdr:colOff>
      <xdr:row>98</xdr:row>
      <xdr:rowOff>1307</xdr:rowOff>
    </xdr:to>
    <xdr:sp macro="" textlink="">
      <xdr:nvSpPr>
        <xdr:cNvPr id="487" name="楕円 486"/>
        <xdr:cNvSpPr/>
      </xdr:nvSpPr>
      <xdr:spPr>
        <a:xfrm>
          <a:off x="8699500" y="167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163884</xdr:rowOff>
    </xdr:from>
    <xdr:ext cx="534377" cy="259045"/>
    <xdr:sp macro="" textlink="">
      <xdr:nvSpPr>
        <xdr:cNvPr id="488" name="テキスト ボックス 487"/>
        <xdr:cNvSpPr txBox="1"/>
      </xdr:nvSpPr>
      <xdr:spPr>
        <a:xfrm>
          <a:off x="8483111" y="167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74292</xdr:rowOff>
    </xdr:from>
    <xdr:to>
      <xdr:col>41</xdr:col>
      <xdr:colOff>101600</xdr:colOff>
      <xdr:row>97</xdr:row>
      <xdr:rowOff>4442</xdr:rowOff>
    </xdr:to>
    <xdr:sp macro="" textlink="">
      <xdr:nvSpPr>
        <xdr:cNvPr id="489" name="楕円 488"/>
        <xdr:cNvSpPr/>
      </xdr:nvSpPr>
      <xdr:spPr>
        <a:xfrm>
          <a:off x="7810500" y="1653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20969</xdr:rowOff>
    </xdr:from>
    <xdr:ext cx="534377" cy="259045"/>
    <xdr:sp macro="" textlink="">
      <xdr:nvSpPr>
        <xdr:cNvPr id="490" name="テキスト ボックス 489"/>
        <xdr:cNvSpPr txBox="1"/>
      </xdr:nvSpPr>
      <xdr:spPr>
        <a:xfrm>
          <a:off x="7594111" y="1630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97783</xdr:rowOff>
    </xdr:from>
    <xdr:to>
      <xdr:col>36</xdr:col>
      <xdr:colOff>165100</xdr:colOff>
      <xdr:row>97</xdr:row>
      <xdr:rowOff>27933</xdr:rowOff>
    </xdr:to>
    <xdr:sp macro="" textlink="">
      <xdr:nvSpPr>
        <xdr:cNvPr id="491" name="楕円 490"/>
        <xdr:cNvSpPr/>
      </xdr:nvSpPr>
      <xdr:spPr>
        <a:xfrm>
          <a:off x="6921500" y="165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44460</xdr:rowOff>
    </xdr:from>
    <xdr:ext cx="534377" cy="259045"/>
    <xdr:sp macro="" textlink="">
      <xdr:nvSpPr>
        <xdr:cNvPr id="492" name="テキスト ボックス 491"/>
        <xdr:cNvSpPr txBox="1"/>
      </xdr:nvSpPr>
      <xdr:spPr>
        <a:xfrm>
          <a:off x="6705111" y="163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131274</xdr:rowOff>
    </xdr:from>
    <xdr:to>
      <xdr:col>85</xdr:col>
      <xdr:colOff>127000</xdr:colOff>
      <xdr:row>39</xdr:row>
      <xdr:rowOff>54367</xdr:rowOff>
    </xdr:to>
    <xdr:cxnSp macro="">
      <xdr:nvCxnSpPr>
        <xdr:cNvPr id="523" name="直線コネクタ 522"/>
        <xdr:cNvCxnSpPr/>
      </xdr:nvCxnSpPr>
      <xdr:spPr>
        <a:xfrm flipV="1">
          <a:off x="15481300" y="6646374"/>
          <a:ext cx="8382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52375</xdr:rowOff>
    </xdr:from>
    <xdr:to>
      <xdr:col>81</xdr:col>
      <xdr:colOff>50800</xdr:colOff>
      <xdr:row>39</xdr:row>
      <xdr:rowOff>54367</xdr:rowOff>
    </xdr:to>
    <xdr:cxnSp macro="">
      <xdr:nvCxnSpPr>
        <xdr:cNvPr id="526" name="直線コネクタ 525"/>
        <xdr:cNvCxnSpPr/>
      </xdr:nvCxnSpPr>
      <xdr:spPr>
        <a:xfrm>
          <a:off x="14592300" y="6567475"/>
          <a:ext cx="889000" cy="17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52375</xdr:rowOff>
    </xdr:from>
    <xdr:to>
      <xdr:col>76</xdr:col>
      <xdr:colOff>114300</xdr:colOff>
      <xdr:row>39</xdr:row>
      <xdr:rowOff>58384</xdr:rowOff>
    </xdr:to>
    <xdr:cxnSp macro="">
      <xdr:nvCxnSpPr>
        <xdr:cNvPr id="529" name="直線コネクタ 528"/>
        <xdr:cNvCxnSpPr/>
      </xdr:nvCxnSpPr>
      <xdr:spPr>
        <a:xfrm flipV="1">
          <a:off x="13703300" y="6567475"/>
          <a:ext cx="889000" cy="17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58384</xdr:rowOff>
    </xdr:from>
    <xdr:to>
      <xdr:col>71</xdr:col>
      <xdr:colOff>177800</xdr:colOff>
      <xdr:row>39</xdr:row>
      <xdr:rowOff>73733</xdr:rowOff>
    </xdr:to>
    <xdr:cxnSp macro="">
      <xdr:nvCxnSpPr>
        <xdr:cNvPr id="532" name="直線コネクタ 531"/>
        <xdr:cNvCxnSpPr/>
      </xdr:nvCxnSpPr>
      <xdr:spPr>
        <a:xfrm flipV="1">
          <a:off x="12814300" y="6744934"/>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6" name="テキスト ボックス 535"/>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80474</xdr:rowOff>
    </xdr:from>
    <xdr:to>
      <xdr:col>85</xdr:col>
      <xdr:colOff>177800</xdr:colOff>
      <xdr:row>39</xdr:row>
      <xdr:rowOff>10624</xdr:rowOff>
    </xdr:to>
    <xdr:sp macro="" textlink="">
      <xdr:nvSpPr>
        <xdr:cNvPr id="542" name="楕円 541"/>
        <xdr:cNvSpPr/>
      </xdr:nvSpPr>
      <xdr:spPr>
        <a:xfrm>
          <a:off x="16268700" y="65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29640</xdr:rowOff>
    </xdr:from>
    <xdr:ext cx="469744" cy="259045"/>
    <xdr:sp macro="" textlink="">
      <xdr:nvSpPr>
        <xdr:cNvPr id="543" name="消防費該当値テキスト"/>
        <xdr:cNvSpPr txBox="1"/>
      </xdr:nvSpPr>
      <xdr:spPr>
        <a:xfrm>
          <a:off x="16370300" y="654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3567</xdr:rowOff>
    </xdr:from>
    <xdr:to>
      <xdr:col>81</xdr:col>
      <xdr:colOff>101600</xdr:colOff>
      <xdr:row>39</xdr:row>
      <xdr:rowOff>105167</xdr:rowOff>
    </xdr:to>
    <xdr:sp macro="" textlink="">
      <xdr:nvSpPr>
        <xdr:cNvPr id="544" name="楕円 543"/>
        <xdr:cNvSpPr/>
      </xdr:nvSpPr>
      <xdr:spPr>
        <a:xfrm>
          <a:off x="15430500" y="66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96294</xdr:rowOff>
    </xdr:from>
    <xdr:ext cx="469744" cy="259045"/>
    <xdr:sp macro="" textlink="">
      <xdr:nvSpPr>
        <xdr:cNvPr id="545" name="テキスト ボックス 544"/>
        <xdr:cNvSpPr txBox="1"/>
      </xdr:nvSpPr>
      <xdr:spPr>
        <a:xfrm>
          <a:off x="15246428" y="678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1575</xdr:rowOff>
    </xdr:from>
    <xdr:to>
      <xdr:col>76</xdr:col>
      <xdr:colOff>165100</xdr:colOff>
      <xdr:row>38</xdr:row>
      <xdr:rowOff>103175</xdr:rowOff>
    </xdr:to>
    <xdr:sp macro="" textlink="">
      <xdr:nvSpPr>
        <xdr:cNvPr id="546" name="楕円 545"/>
        <xdr:cNvSpPr/>
      </xdr:nvSpPr>
      <xdr:spPr>
        <a:xfrm>
          <a:off x="14541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119702</xdr:rowOff>
    </xdr:from>
    <xdr:ext cx="469744" cy="259045"/>
    <xdr:sp macro="" textlink="">
      <xdr:nvSpPr>
        <xdr:cNvPr id="547" name="テキスト ボックス 546"/>
        <xdr:cNvSpPr txBox="1"/>
      </xdr:nvSpPr>
      <xdr:spPr>
        <a:xfrm>
          <a:off x="14357428" y="62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7584</xdr:rowOff>
    </xdr:from>
    <xdr:to>
      <xdr:col>72</xdr:col>
      <xdr:colOff>38100</xdr:colOff>
      <xdr:row>39</xdr:row>
      <xdr:rowOff>109184</xdr:rowOff>
    </xdr:to>
    <xdr:sp macro="" textlink="">
      <xdr:nvSpPr>
        <xdr:cNvPr id="548" name="楕円 547"/>
        <xdr:cNvSpPr/>
      </xdr:nvSpPr>
      <xdr:spPr>
        <a:xfrm>
          <a:off x="136525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100311</xdr:rowOff>
    </xdr:from>
    <xdr:ext cx="469744" cy="259045"/>
    <xdr:sp macro="" textlink="">
      <xdr:nvSpPr>
        <xdr:cNvPr id="549" name="テキスト ボックス 548"/>
        <xdr:cNvSpPr txBox="1"/>
      </xdr:nvSpPr>
      <xdr:spPr>
        <a:xfrm>
          <a:off x="13468428" y="67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22933</xdr:rowOff>
    </xdr:from>
    <xdr:to>
      <xdr:col>67</xdr:col>
      <xdr:colOff>101600</xdr:colOff>
      <xdr:row>39</xdr:row>
      <xdr:rowOff>124533</xdr:rowOff>
    </xdr:to>
    <xdr:sp macro="" textlink="">
      <xdr:nvSpPr>
        <xdr:cNvPr id="550" name="楕円 549"/>
        <xdr:cNvSpPr/>
      </xdr:nvSpPr>
      <xdr:spPr>
        <a:xfrm>
          <a:off x="12763500" y="67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115660</xdr:rowOff>
    </xdr:from>
    <xdr:ext cx="378565" cy="259045"/>
    <xdr:sp macro="" textlink="">
      <xdr:nvSpPr>
        <xdr:cNvPr id="551" name="テキスト ボックス 550"/>
        <xdr:cNvSpPr txBox="1"/>
      </xdr:nvSpPr>
      <xdr:spPr>
        <a:xfrm>
          <a:off x="12625017" y="6802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85603</xdr:rowOff>
    </xdr:from>
    <xdr:to>
      <xdr:col>85</xdr:col>
      <xdr:colOff>127000</xdr:colOff>
      <xdr:row>58</xdr:row>
      <xdr:rowOff>96234</xdr:rowOff>
    </xdr:to>
    <xdr:cxnSp macro="">
      <xdr:nvCxnSpPr>
        <xdr:cNvPr id="583" name="直線コネクタ 582"/>
        <xdr:cNvCxnSpPr/>
      </xdr:nvCxnSpPr>
      <xdr:spPr>
        <a:xfrm>
          <a:off x="15481300" y="10029703"/>
          <a:ext cx="8382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4"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79088</xdr:rowOff>
    </xdr:from>
    <xdr:to>
      <xdr:col>81</xdr:col>
      <xdr:colOff>50800</xdr:colOff>
      <xdr:row>58</xdr:row>
      <xdr:rowOff>85603</xdr:rowOff>
    </xdr:to>
    <xdr:cxnSp macro="">
      <xdr:nvCxnSpPr>
        <xdr:cNvPr id="586" name="直線コネクタ 585"/>
        <xdr:cNvCxnSpPr/>
      </xdr:nvCxnSpPr>
      <xdr:spPr>
        <a:xfrm>
          <a:off x="14592300" y="10023188"/>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88" name="テキスト ボックス 587"/>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79088</xdr:rowOff>
    </xdr:from>
    <xdr:to>
      <xdr:col>76</xdr:col>
      <xdr:colOff>114300</xdr:colOff>
      <xdr:row>58</xdr:row>
      <xdr:rowOff>82599</xdr:rowOff>
    </xdr:to>
    <xdr:cxnSp macro="">
      <xdr:nvCxnSpPr>
        <xdr:cNvPr id="589" name="直線コネクタ 588"/>
        <xdr:cNvCxnSpPr/>
      </xdr:nvCxnSpPr>
      <xdr:spPr>
        <a:xfrm flipV="1">
          <a:off x="13703300" y="10023188"/>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82599</xdr:rowOff>
    </xdr:from>
    <xdr:to>
      <xdr:col>71</xdr:col>
      <xdr:colOff>177800</xdr:colOff>
      <xdr:row>58</xdr:row>
      <xdr:rowOff>149889</xdr:rowOff>
    </xdr:to>
    <xdr:cxnSp macro="">
      <xdr:nvCxnSpPr>
        <xdr:cNvPr id="592" name="直線コネクタ 591"/>
        <xdr:cNvCxnSpPr/>
      </xdr:nvCxnSpPr>
      <xdr:spPr>
        <a:xfrm flipV="1">
          <a:off x="12814300" y="10026699"/>
          <a:ext cx="889000" cy="6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4" name="テキスト ボックス 593"/>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6" name="テキスト ボックス 595"/>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45434</xdr:rowOff>
    </xdr:from>
    <xdr:to>
      <xdr:col>85</xdr:col>
      <xdr:colOff>177800</xdr:colOff>
      <xdr:row>58</xdr:row>
      <xdr:rowOff>147034</xdr:rowOff>
    </xdr:to>
    <xdr:sp macro="" textlink="">
      <xdr:nvSpPr>
        <xdr:cNvPr id="602" name="楕円 601"/>
        <xdr:cNvSpPr/>
      </xdr:nvSpPr>
      <xdr:spPr>
        <a:xfrm>
          <a:off x="16268700" y="99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23861</xdr:rowOff>
    </xdr:from>
    <xdr:ext cx="534377" cy="259045"/>
    <xdr:sp macro="" textlink="">
      <xdr:nvSpPr>
        <xdr:cNvPr id="603" name="教育費該当値テキスト"/>
        <xdr:cNvSpPr txBox="1"/>
      </xdr:nvSpPr>
      <xdr:spPr>
        <a:xfrm>
          <a:off x="16370300" y="996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34803</xdr:rowOff>
    </xdr:from>
    <xdr:to>
      <xdr:col>81</xdr:col>
      <xdr:colOff>101600</xdr:colOff>
      <xdr:row>58</xdr:row>
      <xdr:rowOff>136403</xdr:rowOff>
    </xdr:to>
    <xdr:sp macro="" textlink="">
      <xdr:nvSpPr>
        <xdr:cNvPr id="604" name="楕円 603"/>
        <xdr:cNvSpPr/>
      </xdr:nvSpPr>
      <xdr:spPr>
        <a:xfrm>
          <a:off x="15430500" y="997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127530</xdr:rowOff>
    </xdr:from>
    <xdr:ext cx="534377" cy="259045"/>
    <xdr:sp macro="" textlink="">
      <xdr:nvSpPr>
        <xdr:cNvPr id="605" name="テキスト ボックス 604"/>
        <xdr:cNvSpPr txBox="1"/>
      </xdr:nvSpPr>
      <xdr:spPr>
        <a:xfrm>
          <a:off x="15214111" y="1007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28288</xdr:rowOff>
    </xdr:from>
    <xdr:to>
      <xdr:col>76</xdr:col>
      <xdr:colOff>165100</xdr:colOff>
      <xdr:row>58</xdr:row>
      <xdr:rowOff>129888</xdr:rowOff>
    </xdr:to>
    <xdr:sp macro="" textlink="">
      <xdr:nvSpPr>
        <xdr:cNvPr id="606" name="楕円 605"/>
        <xdr:cNvSpPr/>
      </xdr:nvSpPr>
      <xdr:spPr>
        <a:xfrm>
          <a:off x="14541500" y="99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121015</xdr:rowOff>
    </xdr:from>
    <xdr:ext cx="534377" cy="259045"/>
    <xdr:sp macro="" textlink="">
      <xdr:nvSpPr>
        <xdr:cNvPr id="607" name="テキスト ボックス 606"/>
        <xdr:cNvSpPr txBox="1"/>
      </xdr:nvSpPr>
      <xdr:spPr>
        <a:xfrm>
          <a:off x="14325111" y="1006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31799</xdr:rowOff>
    </xdr:from>
    <xdr:to>
      <xdr:col>72</xdr:col>
      <xdr:colOff>38100</xdr:colOff>
      <xdr:row>58</xdr:row>
      <xdr:rowOff>133399</xdr:rowOff>
    </xdr:to>
    <xdr:sp macro="" textlink="">
      <xdr:nvSpPr>
        <xdr:cNvPr id="608" name="楕円 607"/>
        <xdr:cNvSpPr/>
      </xdr:nvSpPr>
      <xdr:spPr>
        <a:xfrm>
          <a:off x="13652500" y="99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124526</xdr:rowOff>
    </xdr:from>
    <xdr:ext cx="534377" cy="259045"/>
    <xdr:sp macro="" textlink="">
      <xdr:nvSpPr>
        <xdr:cNvPr id="609" name="テキスト ボックス 608"/>
        <xdr:cNvSpPr txBox="1"/>
      </xdr:nvSpPr>
      <xdr:spPr>
        <a:xfrm>
          <a:off x="13436111" y="100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99089</xdr:rowOff>
    </xdr:from>
    <xdr:to>
      <xdr:col>67</xdr:col>
      <xdr:colOff>101600</xdr:colOff>
      <xdr:row>59</xdr:row>
      <xdr:rowOff>29239</xdr:rowOff>
    </xdr:to>
    <xdr:sp macro="" textlink="">
      <xdr:nvSpPr>
        <xdr:cNvPr id="610" name="楕円 609"/>
        <xdr:cNvSpPr/>
      </xdr:nvSpPr>
      <xdr:spPr>
        <a:xfrm>
          <a:off x="12763500" y="100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20366</xdr:rowOff>
    </xdr:from>
    <xdr:ext cx="534377" cy="259045"/>
    <xdr:sp macro="" textlink="">
      <xdr:nvSpPr>
        <xdr:cNvPr id="611" name="テキスト ボックス 610"/>
        <xdr:cNvSpPr txBox="1"/>
      </xdr:nvSpPr>
      <xdr:spPr>
        <a:xfrm>
          <a:off x="12547111" y="101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116536</xdr:rowOff>
    </xdr:from>
    <xdr:to>
      <xdr:col>85</xdr:col>
      <xdr:colOff>127000</xdr:colOff>
      <xdr:row>97</xdr:row>
      <xdr:rowOff>164236</xdr:rowOff>
    </xdr:to>
    <xdr:cxnSp macro="">
      <xdr:nvCxnSpPr>
        <xdr:cNvPr id="699" name="直線コネクタ 698"/>
        <xdr:cNvCxnSpPr/>
      </xdr:nvCxnSpPr>
      <xdr:spPr>
        <a:xfrm flipV="1">
          <a:off x="15481300" y="15547036"/>
          <a:ext cx="838200" cy="12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103827</xdr:rowOff>
    </xdr:from>
    <xdr:ext cx="469744" cy="259045"/>
    <xdr:sp macro="" textlink="">
      <xdr:nvSpPr>
        <xdr:cNvPr id="700" name="公債費平均値テキスト"/>
        <xdr:cNvSpPr txBox="1"/>
      </xdr:nvSpPr>
      <xdr:spPr>
        <a:xfrm>
          <a:off x="16370300" y="1639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151206</xdr:rowOff>
    </xdr:from>
    <xdr:to>
      <xdr:col>81</xdr:col>
      <xdr:colOff>50800</xdr:colOff>
      <xdr:row>97</xdr:row>
      <xdr:rowOff>164236</xdr:rowOff>
    </xdr:to>
    <xdr:cxnSp macro="">
      <xdr:nvCxnSpPr>
        <xdr:cNvPr id="702" name="直線コネクタ 701"/>
        <xdr:cNvCxnSpPr/>
      </xdr:nvCxnSpPr>
      <xdr:spPr>
        <a:xfrm>
          <a:off x="14592300" y="16781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4" name="テキスト ボックス 703"/>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128423</xdr:rowOff>
    </xdr:from>
    <xdr:to>
      <xdr:col>76</xdr:col>
      <xdr:colOff>114300</xdr:colOff>
      <xdr:row>97</xdr:row>
      <xdr:rowOff>151206</xdr:rowOff>
    </xdr:to>
    <xdr:cxnSp macro="">
      <xdr:nvCxnSpPr>
        <xdr:cNvPr id="705" name="直線コネクタ 704"/>
        <xdr:cNvCxnSpPr/>
      </xdr:nvCxnSpPr>
      <xdr:spPr>
        <a:xfrm>
          <a:off x="13703300" y="16759073"/>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7" name="テキスト ボックス 706"/>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128423</xdr:rowOff>
    </xdr:from>
    <xdr:to>
      <xdr:col>71</xdr:col>
      <xdr:colOff>177800</xdr:colOff>
      <xdr:row>97</xdr:row>
      <xdr:rowOff>135510</xdr:rowOff>
    </xdr:to>
    <xdr:cxnSp macro="">
      <xdr:nvCxnSpPr>
        <xdr:cNvPr id="708" name="直線コネクタ 707"/>
        <xdr:cNvCxnSpPr/>
      </xdr:nvCxnSpPr>
      <xdr:spPr>
        <a:xfrm flipV="1">
          <a:off x="12814300" y="1675907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0" name="テキスト ボックス 709"/>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2" name="テキスト ボックス 711"/>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65736</xdr:rowOff>
    </xdr:from>
    <xdr:to>
      <xdr:col>85</xdr:col>
      <xdr:colOff>177800</xdr:colOff>
      <xdr:row>90</xdr:row>
      <xdr:rowOff>167336</xdr:rowOff>
    </xdr:to>
    <xdr:sp macro="" textlink="">
      <xdr:nvSpPr>
        <xdr:cNvPr id="718" name="楕円 717"/>
        <xdr:cNvSpPr/>
      </xdr:nvSpPr>
      <xdr:spPr>
        <a:xfrm>
          <a:off x="16268700" y="154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18763</xdr:rowOff>
    </xdr:from>
    <xdr:ext cx="534377" cy="259045"/>
    <xdr:sp macro="" textlink="">
      <xdr:nvSpPr>
        <xdr:cNvPr id="719" name="公債費該当値テキスト"/>
        <xdr:cNvSpPr txBox="1"/>
      </xdr:nvSpPr>
      <xdr:spPr>
        <a:xfrm>
          <a:off x="16370300" y="154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113436</xdr:rowOff>
    </xdr:from>
    <xdr:to>
      <xdr:col>81</xdr:col>
      <xdr:colOff>101600</xdr:colOff>
      <xdr:row>98</xdr:row>
      <xdr:rowOff>43586</xdr:rowOff>
    </xdr:to>
    <xdr:sp macro="" textlink="">
      <xdr:nvSpPr>
        <xdr:cNvPr id="720" name="楕円 719"/>
        <xdr:cNvSpPr/>
      </xdr:nvSpPr>
      <xdr:spPr>
        <a:xfrm>
          <a:off x="15430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34713</xdr:rowOff>
    </xdr:from>
    <xdr:ext cx="469744" cy="259045"/>
    <xdr:sp macro="" textlink="">
      <xdr:nvSpPr>
        <xdr:cNvPr id="721" name="テキスト ボックス 720"/>
        <xdr:cNvSpPr txBox="1"/>
      </xdr:nvSpPr>
      <xdr:spPr>
        <a:xfrm>
          <a:off x="15246428" y="1683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100406</xdr:rowOff>
    </xdr:from>
    <xdr:to>
      <xdr:col>76</xdr:col>
      <xdr:colOff>165100</xdr:colOff>
      <xdr:row>98</xdr:row>
      <xdr:rowOff>30556</xdr:rowOff>
    </xdr:to>
    <xdr:sp macro="" textlink="">
      <xdr:nvSpPr>
        <xdr:cNvPr id="722" name="楕円 721"/>
        <xdr:cNvSpPr/>
      </xdr:nvSpPr>
      <xdr:spPr>
        <a:xfrm>
          <a:off x="14541500" y="167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21683</xdr:rowOff>
    </xdr:from>
    <xdr:ext cx="469744" cy="259045"/>
    <xdr:sp macro="" textlink="">
      <xdr:nvSpPr>
        <xdr:cNvPr id="723" name="テキスト ボックス 722"/>
        <xdr:cNvSpPr txBox="1"/>
      </xdr:nvSpPr>
      <xdr:spPr>
        <a:xfrm>
          <a:off x="14357428" y="168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77623</xdr:rowOff>
    </xdr:from>
    <xdr:to>
      <xdr:col>72</xdr:col>
      <xdr:colOff>38100</xdr:colOff>
      <xdr:row>98</xdr:row>
      <xdr:rowOff>7773</xdr:rowOff>
    </xdr:to>
    <xdr:sp macro="" textlink="">
      <xdr:nvSpPr>
        <xdr:cNvPr id="724" name="楕円 723"/>
        <xdr:cNvSpPr/>
      </xdr:nvSpPr>
      <xdr:spPr>
        <a:xfrm>
          <a:off x="13652500" y="167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170350</xdr:rowOff>
    </xdr:from>
    <xdr:ext cx="469744" cy="259045"/>
    <xdr:sp macro="" textlink="">
      <xdr:nvSpPr>
        <xdr:cNvPr id="725" name="テキスト ボックス 724"/>
        <xdr:cNvSpPr txBox="1"/>
      </xdr:nvSpPr>
      <xdr:spPr>
        <a:xfrm>
          <a:off x="13468428" y="1680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84710</xdr:rowOff>
    </xdr:from>
    <xdr:to>
      <xdr:col>67</xdr:col>
      <xdr:colOff>101600</xdr:colOff>
      <xdr:row>98</xdr:row>
      <xdr:rowOff>14860</xdr:rowOff>
    </xdr:to>
    <xdr:sp macro="" textlink="">
      <xdr:nvSpPr>
        <xdr:cNvPr id="726" name="楕円 725"/>
        <xdr:cNvSpPr/>
      </xdr:nvSpPr>
      <xdr:spPr>
        <a:xfrm>
          <a:off x="12763500" y="167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5987</xdr:rowOff>
    </xdr:from>
    <xdr:ext cx="469744" cy="259045"/>
    <xdr:sp macro="" textlink="">
      <xdr:nvSpPr>
        <xdr:cNvPr id="727" name="テキスト ボックス 726"/>
        <xdr:cNvSpPr txBox="1"/>
      </xdr:nvSpPr>
      <xdr:spPr>
        <a:xfrm>
          <a:off x="12579428" y="1680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本区の歳出の</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割以上を占める、民生費は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200,966</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6,704</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円の増となり、平成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年度の高止まりの状態から一転、増加となった。主な要因は私立保育園等委託、児童相談所の建設などの増である。</a:t>
          </a:r>
          <a:b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総務費は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40,472</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11,400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円の減となっているが、主な要因は大型区民施設及び庁舎等整備基金への積み立てが</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8,981</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百万円減少したことによるものである。</a:t>
          </a:r>
          <a:b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商工費は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4,001</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2,050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円の増となっているが、主な要因はプレミアム付商品券事業の</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1,409</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百万円増によるものである。</a:t>
          </a:r>
          <a:b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土木費は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29,492</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2,848</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円の減となっているが、主な要因は上篠崎一丁目北部土地区画整理事業の進捗状況による減である。</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消防費は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4,258</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2,895</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円の増となっているが、主な要因は災害対策基金への積立によるものである。</a:t>
          </a:r>
          <a:endPar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公債費は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19,304</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円で昨年度比</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16,376</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円の大幅な増となっているが、主な要因は区債の繰り上げ償還によるものである。また、災害復旧費、諸支出金、前年度繰上充用金の実績はない。</a:t>
          </a:r>
          <a:b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br>
          <a:endPar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令和元年度は実質収支額</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億円、実質収支比率は</a:t>
          </a:r>
          <a:r>
            <a:rPr kumimoji="1" lang="en-US" altLang="ja-JP" sz="1400">
              <a:latin typeface="ＭＳ ゴシック" pitchFamily="49" charset="-128"/>
              <a:ea typeface="ＭＳ ゴシック" pitchFamily="49" charset="-128"/>
            </a:rPr>
            <a:t>5.86</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年度比</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ポイントの増となった。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財政調整基金残高の割合は、分子である基金残高は利子分の積立で微増（</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）した一方、分母である標準財政規模の伸び（</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）が分子より大きかったため、平成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年度より比率が下がった。また、実質単年度収支は、区債を</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億円繰り上げ償還した結果、平成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年度より比率が大きく上昇した。</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一般会計、各特別会計を含めた全会計での実質収支は、現方式での分析を始めた平成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年度から連続で黒字となっている。</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278443576</v>
      </c>
      <c r="BO4" s="393"/>
      <c r="BP4" s="393"/>
      <c r="BQ4" s="393"/>
      <c r="BR4" s="393"/>
      <c r="BS4" s="393"/>
      <c r="BT4" s="393"/>
      <c r="BU4" s="394"/>
      <c r="BV4" s="392">
        <v>265504333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5.9</v>
      </c>
      <c r="CU4" s="399"/>
      <c r="CV4" s="399"/>
      <c r="CW4" s="399"/>
      <c r="CX4" s="399"/>
      <c r="CY4" s="399"/>
      <c r="CZ4" s="399"/>
      <c r="DA4" s="400"/>
      <c r="DB4" s="398">
        <v>5.5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262524755</v>
      </c>
      <c r="BO5" s="430"/>
      <c r="BP5" s="430"/>
      <c r="BQ5" s="430"/>
      <c r="BR5" s="430"/>
      <c r="BS5" s="430"/>
      <c r="BT5" s="430"/>
      <c r="BU5" s="431"/>
      <c r="BV5" s="429">
        <v>252636467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75.3</v>
      </c>
      <c r="CU5" s="427"/>
      <c r="CV5" s="427"/>
      <c r="CW5" s="427"/>
      <c r="CX5" s="427"/>
      <c r="CY5" s="427"/>
      <c r="CZ5" s="427"/>
      <c r="DA5" s="428"/>
      <c r="DB5" s="426">
        <v>76.3</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15918821</v>
      </c>
      <c r="BO6" s="430"/>
      <c r="BP6" s="430"/>
      <c r="BQ6" s="430"/>
      <c r="BR6" s="430"/>
      <c r="BS6" s="430"/>
      <c r="BT6" s="430"/>
      <c r="BU6" s="431"/>
      <c r="BV6" s="429">
        <v>12867866</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75.3</v>
      </c>
      <c r="CU6" s="467"/>
      <c r="CV6" s="467"/>
      <c r="CW6" s="467"/>
      <c r="CX6" s="467"/>
      <c r="CY6" s="467"/>
      <c r="CZ6" s="467"/>
      <c r="DA6" s="468"/>
      <c r="DB6" s="466">
        <v>76.3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6058244</v>
      </c>
      <c r="BO7" s="430"/>
      <c r="BP7" s="430"/>
      <c r="BQ7" s="430"/>
      <c r="BR7" s="430"/>
      <c r="BS7" s="430"/>
      <c r="BT7" s="430"/>
      <c r="BU7" s="431"/>
      <c r="BV7" s="429">
        <v>3981853</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168157934</v>
      </c>
      <c r="CU7" s="430"/>
      <c r="CV7" s="430"/>
      <c r="CW7" s="430"/>
      <c r="CX7" s="430"/>
      <c r="CY7" s="430"/>
      <c r="CZ7" s="430"/>
      <c r="DA7" s="431"/>
      <c r="DB7" s="429">
        <v>161072231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9860577</v>
      </c>
      <c r="BO8" s="430"/>
      <c r="BP8" s="430"/>
      <c r="BQ8" s="430"/>
      <c r="BR8" s="430"/>
      <c r="BS8" s="430"/>
      <c r="BT8" s="430"/>
      <c r="BU8" s="431"/>
      <c r="BV8" s="429">
        <v>8886013</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0.4</v>
      </c>
      <c r="CU8" s="470"/>
      <c r="CV8" s="470"/>
      <c r="CW8" s="470"/>
      <c r="CX8" s="470"/>
      <c r="CY8" s="470"/>
      <c r="CZ8" s="470"/>
      <c r="DA8" s="471"/>
      <c r="DB8" s="469">
        <v>0.41</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681298</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94</v>
      </c>
      <c r="AV9" s="462"/>
      <c r="AW9" s="462"/>
      <c r="AX9" s="462"/>
      <c r="AY9" s="463" t="s">
        <v>117</v>
      </c>
      <c r="AZ9" s="464"/>
      <c r="BA9" s="464"/>
      <c r="BB9" s="464"/>
      <c r="BC9" s="464"/>
      <c r="BD9" s="464"/>
      <c r="BE9" s="464"/>
      <c r="BF9" s="464"/>
      <c r="BG9" s="464"/>
      <c r="BH9" s="464"/>
      <c r="BI9" s="464"/>
      <c r="BJ9" s="464"/>
      <c r="BK9" s="464"/>
      <c r="BL9" s="464"/>
      <c r="BM9" s="465"/>
      <c r="BN9" s="429">
        <v>974564</v>
      </c>
      <c r="BO9" s="430"/>
      <c r="BP9" s="430"/>
      <c r="BQ9" s="430"/>
      <c r="BR9" s="430"/>
      <c r="BS9" s="430"/>
      <c r="BT9" s="430"/>
      <c r="BU9" s="431"/>
      <c r="BV9" s="429">
        <v>440068</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6.9</v>
      </c>
      <c r="CU9" s="427"/>
      <c r="CV9" s="427"/>
      <c r="CW9" s="427"/>
      <c r="CX9" s="427"/>
      <c r="CY9" s="427"/>
      <c r="CZ9" s="427"/>
      <c r="DA9" s="428"/>
      <c r="DB9" s="426">
        <v>1.1000000000000001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678967</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26450</v>
      </c>
      <c r="BO10" s="430"/>
      <c r="BP10" s="430"/>
      <c r="BQ10" s="430"/>
      <c r="BR10" s="430"/>
      <c r="BS10" s="430"/>
      <c r="BT10" s="430"/>
      <c r="BU10" s="431"/>
      <c r="BV10" s="429">
        <v>40854</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11166555</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700079</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600000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661907</v>
      </c>
      <c r="S13" s="514"/>
      <c r="T13" s="514"/>
      <c r="U13" s="514"/>
      <c r="V13" s="515"/>
      <c r="W13" s="445" t="s">
        <v>141</v>
      </c>
      <c r="X13" s="446"/>
      <c r="Y13" s="446"/>
      <c r="Z13" s="446"/>
      <c r="AA13" s="446"/>
      <c r="AB13" s="436"/>
      <c r="AC13" s="480">
        <v>691</v>
      </c>
      <c r="AD13" s="481"/>
      <c r="AE13" s="481"/>
      <c r="AF13" s="481"/>
      <c r="AG13" s="523"/>
      <c r="AH13" s="480">
        <v>640</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12167569</v>
      </c>
      <c r="BO13" s="430"/>
      <c r="BP13" s="430"/>
      <c r="BQ13" s="430"/>
      <c r="BR13" s="430"/>
      <c r="BS13" s="430"/>
      <c r="BT13" s="430"/>
      <c r="BU13" s="431"/>
      <c r="BV13" s="429">
        <v>-119078</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-5.6</v>
      </c>
      <c r="CU13" s="427"/>
      <c r="CV13" s="427"/>
      <c r="CW13" s="427"/>
      <c r="CX13" s="427"/>
      <c r="CY13" s="427"/>
      <c r="CZ13" s="427"/>
      <c r="DA13" s="428"/>
      <c r="DB13" s="426">
        <v>-5.8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698031</v>
      </c>
      <c r="S14" s="514"/>
      <c r="T14" s="514"/>
      <c r="U14" s="514"/>
      <c r="V14" s="515"/>
      <c r="W14" s="419"/>
      <c r="X14" s="420"/>
      <c r="Y14" s="420"/>
      <c r="Z14" s="420"/>
      <c r="AA14" s="420"/>
      <c r="AB14" s="409"/>
      <c r="AC14" s="516">
        <v>0.3</v>
      </c>
      <c r="AD14" s="517"/>
      <c r="AE14" s="517"/>
      <c r="AF14" s="517"/>
      <c r="AG14" s="518"/>
      <c r="AH14" s="516">
        <v>0.2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t="s">
        <v>148</v>
      </c>
      <c r="CU14" s="528"/>
      <c r="CV14" s="528"/>
      <c r="CW14" s="528"/>
      <c r="CX14" s="528"/>
      <c r="CY14" s="528"/>
      <c r="CZ14" s="528"/>
      <c r="DA14" s="529"/>
      <c r="DB14" s="527" t="s">
        <v>149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140</v>
      </c>
      <c r="N15" s="521"/>
      <c r="O15" s="521"/>
      <c r="P15" s="521"/>
      <c r="Q15" s="522"/>
      <c r="R15" s="513">
        <v>662321</v>
      </c>
      <c r="S15" s="514"/>
      <c r="T15" s="514"/>
      <c r="U15" s="514"/>
      <c r="V15" s="515"/>
      <c r="W15" s="445" t="s">
        <v>150</v>
      </c>
      <c r="X15" s="446"/>
      <c r="Y15" s="446"/>
      <c r="Z15" s="446"/>
      <c r="AA15" s="446"/>
      <c r="AB15" s="436"/>
      <c r="AC15" s="480">
        <v>54245</v>
      </c>
      <c r="AD15" s="481"/>
      <c r="AE15" s="481"/>
      <c r="AF15" s="481"/>
      <c r="AG15" s="523"/>
      <c r="AH15" s="480">
        <v>54095</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62309414</v>
      </c>
      <c r="BO15" s="393"/>
      <c r="BP15" s="393"/>
      <c r="BQ15" s="393"/>
      <c r="BR15" s="393"/>
      <c r="BS15" s="393"/>
      <c r="BT15" s="393"/>
      <c r="BU15" s="394"/>
      <c r="BV15" s="392">
        <v>60450726</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20.2</v>
      </c>
      <c r="AD16" s="517"/>
      <c r="AE16" s="517"/>
      <c r="AF16" s="517"/>
      <c r="AG16" s="518"/>
      <c r="AH16" s="516">
        <v>20.6</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159793766</v>
      </c>
      <c r="BO16" s="430"/>
      <c r="BP16" s="430"/>
      <c r="BQ16" s="430"/>
      <c r="BR16" s="430"/>
      <c r="BS16" s="430"/>
      <c r="BT16" s="430"/>
      <c r="BU16" s="431"/>
      <c r="BV16" s="429">
        <v>152882722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213500</v>
      </c>
      <c r="AD17" s="481"/>
      <c r="AE17" s="481"/>
      <c r="AF17" s="481"/>
      <c r="AG17" s="523"/>
      <c r="AH17" s="480">
        <v>208225</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168157934</v>
      </c>
      <c r="BO17" s="430"/>
      <c r="BP17" s="430"/>
      <c r="BQ17" s="430"/>
      <c r="BR17" s="430"/>
      <c r="BS17" s="430"/>
      <c r="BT17" s="430"/>
      <c r="BU17" s="431"/>
      <c r="BV17" s="429">
        <v>161072231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49.9</v>
      </c>
      <c r="M18" s="545"/>
      <c r="N18" s="545"/>
      <c r="O18" s="545"/>
      <c r="P18" s="545"/>
      <c r="Q18" s="545"/>
      <c r="R18" s="546"/>
      <c r="S18" s="546"/>
      <c r="T18" s="546"/>
      <c r="U18" s="546"/>
      <c r="V18" s="547"/>
      <c r="W18" s="447"/>
      <c r="X18" s="448"/>
      <c r="Y18" s="448"/>
      <c r="Z18" s="448"/>
      <c r="AA18" s="448"/>
      <c r="AB18" s="439"/>
      <c r="AC18" s="548">
        <v>79.5</v>
      </c>
      <c r="AD18" s="549"/>
      <c r="AE18" s="549"/>
      <c r="AF18" s="549"/>
      <c r="AG18" s="550"/>
      <c r="AH18" s="548">
        <v>79.2</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128674247</v>
      </c>
      <c r="BO18" s="430"/>
      <c r="BP18" s="430"/>
      <c r="BQ18" s="430"/>
      <c r="BR18" s="430"/>
      <c r="BS18" s="430"/>
      <c r="BT18" s="430"/>
      <c r="BU18" s="431"/>
      <c r="BV18" s="429">
        <v>125602480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13653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187318742</v>
      </c>
      <c r="BO19" s="430"/>
      <c r="BP19" s="430"/>
      <c r="BQ19" s="430"/>
      <c r="BR19" s="430"/>
      <c r="BS19" s="430"/>
      <c r="BT19" s="430"/>
      <c r="BU19" s="431"/>
      <c r="BV19" s="429">
        <v>179772377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309072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4" t="s">
        <v>170</v>
      </c>
      <c r="AI22" s="446"/>
      <c r="AJ22" s="446"/>
      <c r="AK22" s="446"/>
      <c r="AL22" s="436"/>
      <c r="AM22" s="594" t="s">
        <v>171</v>
      </c>
      <c r="AN22" s="595"/>
      <c r="AO22" s="595"/>
      <c r="AP22" s="595"/>
      <c r="AQ22" s="595"/>
      <c r="AR22" s="596"/>
      <c r="AS22" s="575" t="s">
        <v>168</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172</v>
      </c>
      <c r="AZ23" s="390"/>
      <c r="BA23" s="390"/>
      <c r="BB23" s="390"/>
      <c r="BC23" s="390"/>
      <c r="BD23" s="390"/>
      <c r="BE23" s="390"/>
      <c r="BF23" s="390"/>
      <c r="BG23" s="390"/>
      <c r="BH23" s="390"/>
      <c r="BI23" s="390"/>
      <c r="BJ23" s="390"/>
      <c r="BK23" s="390"/>
      <c r="BL23" s="390"/>
      <c r="BM23" s="391"/>
      <c r="BN23" s="429">
        <v>486722</v>
      </c>
      <c r="BO23" s="430"/>
      <c r="BP23" s="430"/>
      <c r="BQ23" s="430"/>
      <c r="BR23" s="430"/>
      <c r="BS23" s="430"/>
      <c r="BT23" s="430"/>
      <c r="BU23" s="431"/>
      <c r="BV23" s="429">
        <v>13206780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12180</v>
      </c>
      <c r="R24" s="481"/>
      <c r="S24" s="481"/>
      <c r="T24" s="481"/>
      <c r="U24" s="481"/>
      <c r="V24" s="523"/>
      <c r="W24" s="582"/>
      <c r="X24" s="570"/>
      <c r="Y24" s="571"/>
      <c r="Z24" s="479" t="s">
        <v>174</v>
      </c>
      <c r="AA24" s="459"/>
      <c r="AB24" s="459"/>
      <c r="AC24" s="459"/>
      <c r="AD24" s="459"/>
      <c r="AE24" s="459"/>
      <c r="AF24" s="459"/>
      <c r="AG24" s="460"/>
      <c r="AH24" s="480">
        <v>3561</v>
      </c>
      <c r="AI24" s="481"/>
      <c r="AJ24" s="481"/>
      <c r="AK24" s="481"/>
      <c r="AL24" s="523"/>
      <c r="AM24" s="480">
        <v>10693683</v>
      </c>
      <c r="AN24" s="481"/>
      <c r="AO24" s="481"/>
      <c r="AP24" s="481"/>
      <c r="AQ24" s="481"/>
      <c r="AR24" s="523"/>
      <c r="AS24" s="480">
        <v>3003</v>
      </c>
      <c r="AT24" s="481"/>
      <c r="AU24" s="481"/>
      <c r="AV24" s="481"/>
      <c r="AW24" s="481"/>
      <c r="AX24" s="482"/>
      <c r="AY24" s="602" t="s">
        <v>175</v>
      </c>
      <c r="AZ24" s="603"/>
      <c r="BA24" s="603"/>
      <c r="BB24" s="603"/>
      <c r="BC24" s="603"/>
      <c r="BD24" s="603"/>
      <c r="BE24" s="603"/>
      <c r="BF24" s="603"/>
      <c r="BG24" s="603"/>
      <c r="BH24" s="603"/>
      <c r="BI24" s="603"/>
      <c r="BJ24" s="603"/>
      <c r="BK24" s="603"/>
      <c r="BL24" s="603"/>
      <c r="BM24" s="604"/>
      <c r="BN24" s="429">
        <v>486722</v>
      </c>
      <c r="BO24" s="430"/>
      <c r="BP24" s="430"/>
      <c r="BQ24" s="430"/>
      <c r="BR24" s="430"/>
      <c r="BS24" s="430"/>
      <c r="BT24" s="430"/>
      <c r="BU24" s="431"/>
      <c r="BV24" s="429">
        <v>12362780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2</v>
      </c>
      <c r="M25" s="481"/>
      <c r="N25" s="481"/>
      <c r="O25" s="481"/>
      <c r="P25" s="523"/>
      <c r="Q25" s="480">
        <v>8790</v>
      </c>
      <c r="R25" s="481"/>
      <c r="S25" s="481"/>
      <c r="T25" s="481"/>
      <c r="U25" s="481"/>
      <c r="V25" s="523"/>
      <c r="W25" s="582"/>
      <c r="X25" s="570"/>
      <c r="Y25" s="571"/>
      <c r="Z25" s="479" t="s">
        <v>177</v>
      </c>
      <c r="AA25" s="459"/>
      <c r="AB25" s="459"/>
      <c r="AC25" s="459"/>
      <c r="AD25" s="459"/>
      <c r="AE25" s="459"/>
      <c r="AF25" s="459"/>
      <c r="AG25" s="460"/>
      <c r="AH25" s="480" t="s">
        <v>149</v>
      </c>
      <c r="AI25" s="481"/>
      <c r="AJ25" s="481"/>
      <c r="AK25" s="481"/>
      <c r="AL25" s="523"/>
      <c r="AM25" s="480" t="s">
        <v>130</v>
      </c>
      <c r="AN25" s="481"/>
      <c r="AO25" s="481"/>
      <c r="AP25" s="481"/>
      <c r="AQ25" s="481"/>
      <c r="AR25" s="523"/>
      <c r="AS25" s="480" t="s">
        <v>139</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378952</v>
      </c>
      <c r="BO25" s="393"/>
      <c r="BP25" s="393"/>
      <c r="BQ25" s="393"/>
      <c r="BR25" s="393"/>
      <c r="BS25" s="393"/>
      <c r="BT25" s="393"/>
      <c r="BU25" s="394"/>
      <c r="BV25" s="392">
        <v>348860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7420</v>
      </c>
      <c r="R26" s="481"/>
      <c r="S26" s="481"/>
      <c r="T26" s="481"/>
      <c r="U26" s="481"/>
      <c r="V26" s="523"/>
      <c r="W26" s="582"/>
      <c r="X26" s="570"/>
      <c r="Y26" s="571"/>
      <c r="Z26" s="479" t="s">
        <v>180</v>
      </c>
      <c r="AA26" s="592"/>
      <c r="AB26" s="592"/>
      <c r="AC26" s="592"/>
      <c r="AD26" s="592"/>
      <c r="AE26" s="592"/>
      <c r="AF26" s="592"/>
      <c r="AG26" s="593"/>
      <c r="AH26" s="480">
        <v>550</v>
      </c>
      <c r="AI26" s="481"/>
      <c r="AJ26" s="481"/>
      <c r="AK26" s="481"/>
      <c r="AL26" s="523"/>
      <c r="AM26" s="480">
        <v>1623600</v>
      </c>
      <c r="AN26" s="481"/>
      <c r="AO26" s="481"/>
      <c r="AP26" s="481"/>
      <c r="AQ26" s="481"/>
      <c r="AR26" s="523"/>
      <c r="AS26" s="480">
        <v>2952</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v>150000</v>
      </c>
      <c r="BO26" s="430"/>
      <c r="BP26" s="430"/>
      <c r="BQ26" s="430"/>
      <c r="BR26" s="430"/>
      <c r="BS26" s="430"/>
      <c r="BT26" s="430"/>
      <c r="BU26" s="431"/>
      <c r="BV26" s="429">
        <v>100000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9560</v>
      </c>
      <c r="R27" s="481"/>
      <c r="S27" s="481"/>
      <c r="T27" s="481"/>
      <c r="U27" s="481"/>
      <c r="V27" s="523"/>
      <c r="W27" s="582"/>
      <c r="X27" s="570"/>
      <c r="Y27" s="571"/>
      <c r="Z27" s="479" t="s">
        <v>183</v>
      </c>
      <c r="AA27" s="459"/>
      <c r="AB27" s="459"/>
      <c r="AC27" s="459"/>
      <c r="AD27" s="459"/>
      <c r="AE27" s="459"/>
      <c r="AF27" s="459"/>
      <c r="AG27" s="460"/>
      <c r="AH27" s="480">
        <v>10</v>
      </c>
      <c r="AI27" s="481"/>
      <c r="AJ27" s="481"/>
      <c r="AK27" s="481"/>
      <c r="AL27" s="523"/>
      <c r="AM27" s="480">
        <v>40930</v>
      </c>
      <c r="AN27" s="481"/>
      <c r="AO27" s="481"/>
      <c r="AP27" s="481"/>
      <c r="AQ27" s="481"/>
      <c r="AR27" s="523"/>
      <c r="AS27" s="480">
        <v>4093</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20000000</v>
      </c>
      <c r="BO27" s="606"/>
      <c r="BP27" s="606"/>
      <c r="BQ27" s="606"/>
      <c r="BR27" s="606"/>
      <c r="BS27" s="606"/>
      <c r="BT27" s="606"/>
      <c r="BU27" s="607"/>
      <c r="BV27" s="605">
        <v>20000000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8070</v>
      </c>
      <c r="R28" s="481"/>
      <c r="S28" s="481"/>
      <c r="T28" s="481"/>
      <c r="U28" s="481"/>
      <c r="V28" s="523"/>
      <c r="W28" s="582"/>
      <c r="X28" s="570"/>
      <c r="Y28" s="571"/>
      <c r="Z28" s="479" t="s">
        <v>186</v>
      </c>
      <c r="AA28" s="459"/>
      <c r="AB28" s="459"/>
      <c r="AC28" s="459"/>
      <c r="AD28" s="459"/>
      <c r="AE28" s="459"/>
      <c r="AF28" s="459"/>
      <c r="AG28" s="460"/>
      <c r="AH28" s="480" t="s">
        <v>139</v>
      </c>
      <c r="AI28" s="481"/>
      <c r="AJ28" s="481"/>
      <c r="AK28" s="481"/>
      <c r="AL28" s="523"/>
      <c r="AM28" s="480" t="s">
        <v>139</v>
      </c>
      <c r="AN28" s="481"/>
      <c r="AO28" s="481"/>
      <c r="AP28" s="481"/>
      <c r="AQ28" s="481"/>
      <c r="AR28" s="523"/>
      <c r="AS28" s="480" t="s">
        <v>187</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41661109</v>
      </c>
      <c r="BO28" s="393"/>
      <c r="BP28" s="393"/>
      <c r="BQ28" s="393"/>
      <c r="BR28" s="393"/>
      <c r="BS28" s="393"/>
      <c r="BT28" s="393"/>
      <c r="BU28" s="394"/>
      <c r="BV28" s="392">
        <v>41634659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42</v>
      </c>
      <c r="M29" s="481"/>
      <c r="N29" s="481"/>
      <c r="O29" s="481"/>
      <c r="P29" s="523"/>
      <c r="Q29" s="480">
        <v>6210</v>
      </c>
      <c r="R29" s="481"/>
      <c r="S29" s="481"/>
      <c r="T29" s="481"/>
      <c r="U29" s="481"/>
      <c r="V29" s="523"/>
      <c r="W29" s="583"/>
      <c r="X29" s="584"/>
      <c r="Y29" s="585"/>
      <c r="Z29" s="479" t="s">
        <v>190</v>
      </c>
      <c r="AA29" s="459"/>
      <c r="AB29" s="459"/>
      <c r="AC29" s="459"/>
      <c r="AD29" s="459"/>
      <c r="AE29" s="459"/>
      <c r="AF29" s="459"/>
      <c r="AG29" s="460"/>
      <c r="AH29" s="480">
        <v>3571</v>
      </c>
      <c r="AI29" s="481"/>
      <c r="AJ29" s="481"/>
      <c r="AK29" s="481"/>
      <c r="AL29" s="523"/>
      <c r="AM29" s="480">
        <v>10734613</v>
      </c>
      <c r="AN29" s="481"/>
      <c r="AO29" s="481"/>
      <c r="AP29" s="481"/>
      <c r="AQ29" s="481"/>
      <c r="AR29" s="523"/>
      <c r="AS29" s="480">
        <v>3006</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501530</v>
      </c>
      <c r="BO29" s="430"/>
      <c r="BP29" s="430"/>
      <c r="BQ29" s="430"/>
      <c r="BR29" s="430"/>
      <c r="BS29" s="430"/>
      <c r="BT29" s="430"/>
      <c r="BU29" s="431"/>
      <c r="BV29" s="429">
        <v>2063475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165774599</v>
      </c>
      <c r="BO30" s="606"/>
      <c r="BP30" s="606"/>
      <c r="BQ30" s="606"/>
      <c r="BR30" s="606"/>
      <c r="BS30" s="606"/>
      <c r="BT30" s="606"/>
      <c r="BU30" s="607"/>
      <c r="BV30" s="605">
        <v>156556412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201</v>
      </c>
      <c r="V33" s="453"/>
      <c r="W33" s="418" t="s">
        <v>202</v>
      </c>
      <c r="X33" s="418"/>
      <c r="Y33" s="418"/>
      <c r="Z33" s="418"/>
      <c r="AA33" s="418"/>
      <c r="AB33" s="418"/>
      <c r="AC33" s="418"/>
      <c r="AD33" s="418"/>
      <c r="AE33" s="418"/>
      <c r="AF33" s="418"/>
      <c r="AG33" s="418"/>
      <c r="AH33" s="418"/>
      <c r="AI33" s="418"/>
      <c r="AJ33" s="418"/>
      <c r="AK33" s="418"/>
      <c r="AL33" s="216"/>
      <c r="AM33" s="453" t="s">
        <v>201</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201</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5</v>
      </c>
      <c r="BX34" s="618"/>
      <c r="BY34" s="619" t="str">
        <f>IF('各会計、関係団体の財政状況及び健全化判断比率'!B68="","",'各会計、関係団体の財政状況及び健全化判断比率'!B68)</f>
        <v>特別区人事・厚生事務組合</v>
      </c>
      <c r="BZ34" s="619"/>
      <c r="CA34" s="619"/>
      <c r="CB34" s="619"/>
      <c r="CC34" s="619"/>
      <c r="CD34" s="619"/>
      <c r="CE34" s="619"/>
      <c r="CF34" s="619"/>
      <c r="CG34" s="619"/>
      <c r="CH34" s="619"/>
      <c r="CI34" s="619"/>
      <c r="CJ34" s="619"/>
      <c r="CK34" s="619"/>
      <c r="CL34" s="619"/>
      <c r="CM34" s="619"/>
      <c r="CN34" s="214"/>
      <c r="CO34" s="618">
        <f>IF(CQ34="","",MAX(C34:D43,U34:V43,AM34:AN43,BE34:BF43,BW34:BX43)+1)</f>
        <v>10</v>
      </c>
      <c r="CP34" s="618"/>
      <c r="CQ34" s="619" t="str">
        <f>IF('各会計、関係団体の財政状況及び健全化判断比率'!BS7="","",'各会計、関係団体の財政状況及び健全化判断比率'!BS7)</f>
        <v>えどがわ環境財団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6</v>
      </c>
      <c r="BX35" s="618"/>
      <c r="BY35" s="619" t="str">
        <f>IF('各会計、関係団体の財政状況及び健全化判断比率'!B69="","",'各会計、関係団体の財政状況及び健全化判断比率'!B69)</f>
        <v>特別区競馬組合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7</v>
      </c>
      <c r="BX36" s="618"/>
      <c r="BY36" s="619" t="str">
        <f>IF('各会計、関係団体の財政状況及び健全化判断比率'!B70="","",'各会計、関係団体の財政状況及び健全化判断比率'!B70)</f>
        <v>東京二十三区清掃一部事務組合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8</v>
      </c>
      <c r="BX37" s="618"/>
      <c r="BY37" s="619" t="str">
        <f>IF('各会計、関係団体の財政状況及び健全化判断比率'!B71="","",'各会計、関係団体の財政状況及び健全化判断比率'!B71)</f>
        <v>東京都後期高齢者医療広域連合（一般会計）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9</v>
      </c>
      <c r="BX38" s="618"/>
      <c r="BY38" s="619" t="str">
        <f>IF('各会計、関係団体の財政状況及び健全化判断比率'!B72="","",'各会計、関係団体の財政状況及び健全化判断比率'!B72)</f>
        <v>東京都後期高齢者医療広域連合（後期高齢者医療特別会計）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rB6VJyOoSIpNvrhxfwGmTkPWfClawAQkPlkEx3WhM13VBZ10VKvYbtDjHXZClfrRwSw4TQi/FNA5JorjWDUL/g==" saltValue="uz2Y+gZgjpDl27xoZ3LF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22" t="s">
        <v>577</v>
      </c>
      <c r="D34" s="1222"/>
      <c r="E34" s="1223"/>
      <c r="F34" s="32">
        <v>4.7</v>
      </c>
      <c r="G34" s="33">
        <v>5.19</v>
      </c>
      <c r="H34" s="33">
        <v>5.39</v>
      </c>
      <c r="I34" s="33">
        <v>5.51</v>
      </c>
      <c r="J34" s="34">
        <v>5.86</v>
      </c>
      <c r="K34" s="22"/>
      <c r="L34" s="22"/>
      <c r="M34" s="22"/>
      <c r="N34" s="22"/>
      <c r="O34" s="22"/>
      <c r="P34" s="22"/>
    </row>
    <row r="35" spans="1:16" ht="39" customHeight="1" x14ac:dyDescent="0.15">
      <c r="A35" s="22"/>
      <c r="B35" s="35"/>
      <c r="C35" s="1216" t="s">
        <v>578</v>
      </c>
      <c r="D35" s="1217"/>
      <c r="E35" s="1218"/>
      <c r="F35" s="36">
        <v>0.56000000000000005</v>
      </c>
      <c r="G35" s="37">
        <v>0.66</v>
      </c>
      <c r="H35" s="37">
        <v>0.99</v>
      </c>
      <c r="I35" s="37">
        <v>0.94</v>
      </c>
      <c r="J35" s="38">
        <v>0.91</v>
      </c>
      <c r="K35" s="22"/>
      <c r="L35" s="22"/>
      <c r="M35" s="22"/>
      <c r="N35" s="22"/>
      <c r="O35" s="22"/>
      <c r="P35" s="22"/>
    </row>
    <row r="36" spans="1:16" ht="39" customHeight="1" x14ac:dyDescent="0.15">
      <c r="A36" s="22"/>
      <c r="B36" s="35"/>
      <c r="C36" s="1216" t="s">
        <v>579</v>
      </c>
      <c r="D36" s="1217"/>
      <c r="E36" s="1218"/>
      <c r="F36" s="36">
        <v>1</v>
      </c>
      <c r="G36" s="37">
        <v>1.58</v>
      </c>
      <c r="H36" s="37">
        <v>1.91</v>
      </c>
      <c r="I36" s="37">
        <v>0.38</v>
      </c>
      <c r="J36" s="38">
        <v>0.52</v>
      </c>
      <c r="K36" s="22"/>
      <c r="L36" s="22"/>
      <c r="M36" s="22"/>
      <c r="N36" s="22"/>
      <c r="O36" s="22"/>
      <c r="P36" s="22"/>
    </row>
    <row r="37" spans="1:16" ht="39" customHeight="1" x14ac:dyDescent="0.15">
      <c r="A37" s="22"/>
      <c r="B37" s="35"/>
      <c r="C37" s="1216" t="s">
        <v>580</v>
      </c>
      <c r="D37" s="1217"/>
      <c r="E37" s="1218"/>
      <c r="F37" s="36">
        <v>0.1</v>
      </c>
      <c r="G37" s="37">
        <v>0.06</v>
      </c>
      <c r="H37" s="37">
        <v>0.08</v>
      </c>
      <c r="I37" s="37">
        <v>0.1</v>
      </c>
      <c r="J37" s="38">
        <v>7.0000000000000007E-2</v>
      </c>
      <c r="K37" s="22"/>
      <c r="L37" s="22"/>
      <c r="M37" s="22"/>
      <c r="N37" s="22"/>
      <c r="O37" s="22"/>
      <c r="P37" s="22"/>
    </row>
    <row r="38" spans="1:16" ht="39" customHeight="1" x14ac:dyDescent="0.15">
      <c r="A38" s="22"/>
      <c r="B38" s="35"/>
      <c r="C38" s="1216"/>
      <c r="D38" s="1217"/>
      <c r="E38" s="1218"/>
      <c r="F38" s="36"/>
      <c r="G38" s="37"/>
      <c r="H38" s="37"/>
      <c r="I38" s="37"/>
      <c r="J38" s="38"/>
      <c r="K38" s="22"/>
      <c r="L38" s="22"/>
      <c r="M38" s="22"/>
      <c r="N38" s="22"/>
      <c r="O38" s="22"/>
      <c r="P38" s="22"/>
    </row>
    <row r="39" spans="1:16" ht="39" customHeight="1" x14ac:dyDescent="0.15">
      <c r="A39" s="22"/>
      <c r="B39" s="35"/>
      <c r="C39" s="1216"/>
      <c r="D39" s="1217"/>
      <c r="E39" s="1218"/>
      <c r="F39" s="36"/>
      <c r="G39" s="37"/>
      <c r="H39" s="37"/>
      <c r="I39" s="37"/>
      <c r="J39" s="38"/>
      <c r="K39" s="22"/>
      <c r="L39" s="22"/>
      <c r="M39" s="22"/>
      <c r="N39" s="22"/>
      <c r="O39" s="22"/>
      <c r="P39" s="22"/>
    </row>
    <row r="40" spans="1:16" ht="39" customHeight="1" x14ac:dyDescent="0.15">
      <c r="A40" s="22"/>
      <c r="B40" s="35"/>
      <c r="C40" s="1216"/>
      <c r="D40" s="1217"/>
      <c r="E40" s="1218"/>
      <c r="F40" s="36"/>
      <c r="G40" s="37"/>
      <c r="H40" s="37"/>
      <c r="I40" s="37"/>
      <c r="J40" s="38"/>
      <c r="K40" s="22"/>
      <c r="L40" s="22"/>
      <c r="M40" s="22"/>
      <c r="N40" s="22"/>
      <c r="O40" s="22"/>
      <c r="P40" s="22"/>
    </row>
    <row r="41" spans="1:16" ht="39" customHeight="1" x14ac:dyDescent="0.15">
      <c r="A41" s="22"/>
      <c r="B41" s="35"/>
      <c r="C41" s="1216"/>
      <c r="D41" s="1217"/>
      <c r="E41" s="1218"/>
      <c r="F41" s="36"/>
      <c r="G41" s="37"/>
      <c r="H41" s="37"/>
      <c r="I41" s="37"/>
      <c r="J41" s="38"/>
      <c r="K41" s="22"/>
      <c r="L41" s="22"/>
      <c r="M41" s="22"/>
      <c r="N41" s="22"/>
      <c r="O41" s="22"/>
      <c r="P41" s="22"/>
    </row>
    <row r="42" spans="1:16" ht="39" customHeight="1" x14ac:dyDescent="0.15">
      <c r="A42" s="22"/>
      <c r="B42" s="39"/>
      <c r="C42" s="1216" t="s">
        <v>581</v>
      </c>
      <c r="D42" s="1217"/>
      <c r="E42" s="1218"/>
      <c r="F42" s="36" t="s">
        <v>529</v>
      </c>
      <c r="G42" s="37" t="s">
        <v>529</v>
      </c>
      <c r="H42" s="37" t="s">
        <v>529</v>
      </c>
      <c r="I42" s="37" t="s">
        <v>529</v>
      </c>
      <c r="J42" s="38" t="s">
        <v>529</v>
      </c>
      <c r="K42" s="22"/>
      <c r="L42" s="22"/>
      <c r="M42" s="22"/>
      <c r="N42" s="22"/>
      <c r="O42" s="22"/>
      <c r="P42" s="22"/>
    </row>
    <row r="43" spans="1:16" ht="39" customHeight="1" thickBot="1" x14ac:dyDescent="0.2">
      <c r="A43" s="22"/>
      <c r="B43" s="40"/>
      <c r="C43" s="1219" t="s">
        <v>582</v>
      </c>
      <c r="D43" s="1220"/>
      <c r="E43" s="1221"/>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KZSPVKigkmwnt0Gxcfau+z7eBzzOmox1aIwwGOUPFkl5JTbYulYxfk/4R7g1SDIuGacBdNvtLxDo8AzYISlEA==" saltValue="2E991pBBPVv/lAZoTKcw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24" t="s">
        <v>11</v>
      </c>
      <c r="C45" s="1225"/>
      <c r="D45" s="58"/>
      <c r="E45" s="1230" t="s">
        <v>12</v>
      </c>
      <c r="F45" s="1230"/>
      <c r="G45" s="1230"/>
      <c r="H45" s="1230"/>
      <c r="I45" s="1230"/>
      <c r="J45" s="1231"/>
      <c r="K45" s="59">
        <v>1968</v>
      </c>
      <c r="L45" s="60">
        <v>2049</v>
      </c>
      <c r="M45" s="60">
        <v>2155</v>
      </c>
      <c r="N45" s="60">
        <v>2044</v>
      </c>
      <c r="O45" s="61">
        <v>1830</v>
      </c>
      <c r="P45" s="48"/>
      <c r="Q45" s="48"/>
      <c r="R45" s="48"/>
      <c r="S45" s="48"/>
      <c r="T45" s="48"/>
      <c r="U45" s="48"/>
    </row>
    <row r="46" spans="1:21" ht="30.75" customHeight="1" x14ac:dyDescent="0.15">
      <c r="A46" s="48"/>
      <c r="B46" s="1226"/>
      <c r="C46" s="1227"/>
      <c r="D46" s="62"/>
      <c r="E46" s="1232" t="s">
        <v>13</v>
      </c>
      <c r="F46" s="1232"/>
      <c r="G46" s="1232"/>
      <c r="H46" s="1232"/>
      <c r="I46" s="1232"/>
      <c r="J46" s="1233"/>
      <c r="K46" s="63" t="s">
        <v>529</v>
      </c>
      <c r="L46" s="64" t="s">
        <v>529</v>
      </c>
      <c r="M46" s="64" t="s">
        <v>529</v>
      </c>
      <c r="N46" s="64" t="s">
        <v>529</v>
      </c>
      <c r="O46" s="65" t="s">
        <v>529</v>
      </c>
      <c r="P46" s="48"/>
      <c r="Q46" s="48"/>
      <c r="R46" s="48"/>
      <c r="S46" s="48"/>
      <c r="T46" s="48"/>
      <c r="U46" s="48"/>
    </row>
    <row r="47" spans="1:21" ht="30.75" customHeight="1" x14ac:dyDescent="0.15">
      <c r="A47" s="48"/>
      <c r="B47" s="1226"/>
      <c r="C47" s="1227"/>
      <c r="D47" s="62"/>
      <c r="E47" s="1232" t="s">
        <v>14</v>
      </c>
      <c r="F47" s="1232"/>
      <c r="G47" s="1232"/>
      <c r="H47" s="1232"/>
      <c r="I47" s="1232"/>
      <c r="J47" s="1233"/>
      <c r="K47" s="63">
        <v>20</v>
      </c>
      <c r="L47" s="64">
        <v>10</v>
      </c>
      <c r="M47" s="64" t="s">
        <v>529</v>
      </c>
      <c r="N47" s="64" t="s">
        <v>529</v>
      </c>
      <c r="O47" s="65" t="s">
        <v>529</v>
      </c>
      <c r="P47" s="48"/>
      <c r="Q47" s="48"/>
      <c r="R47" s="48"/>
      <c r="S47" s="48"/>
      <c r="T47" s="48"/>
      <c r="U47" s="48"/>
    </row>
    <row r="48" spans="1:21" ht="30.75" customHeight="1" x14ac:dyDescent="0.15">
      <c r="A48" s="48"/>
      <c r="B48" s="1226"/>
      <c r="C48" s="1227"/>
      <c r="D48" s="62"/>
      <c r="E48" s="1232" t="s">
        <v>15</v>
      </c>
      <c r="F48" s="1232"/>
      <c r="G48" s="1232"/>
      <c r="H48" s="1232"/>
      <c r="I48" s="1232"/>
      <c r="J48" s="1233"/>
      <c r="K48" s="63" t="s">
        <v>529</v>
      </c>
      <c r="L48" s="64" t="s">
        <v>529</v>
      </c>
      <c r="M48" s="64" t="s">
        <v>529</v>
      </c>
      <c r="N48" s="64" t="s">
        <v>529</v>
      </c>
      <c r="O48" s="65" t="s">
        <v>529</v>
      </c>
      <c r="P48" s="48"/>
      <c r="Q48" s="48"/>
      <c r="R48" s="48"/>
      <c r="S48" s="48"/>
      <c r="T48" s="48"/>
      <c r="U48" s="48"/>
    </row>
    <row r="49" spans="1:21" ht="30.75" customHeight="1" x14ac:dyDescent="0.15">
      <c r="A49" s="48"/>
      <c r="B49" s="1226"/>
      <c r="C49" s="1227"/>
      <c r="D49" s="62"/>
      <c r="E49" s="1232" t="s">
        <v>16</v>
      </c>
      <c r="F49" s="1232"/>
      <c r="G49" s="1232"/>
      <c r="H49" s="1232"/>
      <c r="I49" s="1232"/>
      <c r="J49" s="1233"/>
      <c r="K49" s="63">
        <v>322</v>
      </c>
      <c r="L49" s="64">
        <v>190</v>
      </c>
      <c r="M49" s="64">
        <v>163</v>
      </c>
      <c r="N49" s="64">
        <v>178</v>
      </c>
      <c r="O49" s="65">
        <v>183</v>
      </c>
      <c r="P49" s="48"/>
      <c r="Q49" s="48"/>
      <c r="R49" s="48"/>
      <c r="S49" s="48"/>
      <c r="T49" s="48"/>
      <c r="U49" s="48"/>
    </row>
    <row r="50" spans="1:21" ht="30.75" customHeight="1" x14ac:dyDescent="0.15">
      <c r="A50" s="48"/>
      <c r="B50" s="1226"/>
      <c r="C50" s="1227"/>
      <c r="D50" s="62"/>
      <c r="E50" s="1232" t="s">
        <v>17</v>
      </c>
      <c r="F50" s="1232"/>
      <c r="G50" s="1232"/>
      <c r="H50" s="1232"/>
      <c r="I50" s="1232"/>
      <c r="J50" s="1233"/>
      <c r="K50" s="63" t="s">
        <v>529</v>
      </c>
      <c r="L50" s="64" t="s">
        <v>529</v>
      </c>
      <c r="M50" s="64" t="s">
        <v>529</v>
      </c>
      <c r="N50" s="64" t="s">
        <v>529</v>
      </c>
      <c r="O50" s="65" t="s">
        <v>529</v>
      </c>
      <c r="P50" s="48"/>
      <c r="Q50" s="48"/>
      <c r="R50" s="48"/>
      <c r="S50" s="48"/>
      <c r="T50" s="48"/>
      <c r="U50" s="48"/>
    </row>
    <row r="51" spans="1:21" ht="30.75" customHeight="1" x14ac:dyDescent="0.15">
      <c r="A51" s="48"/>
      <c r="B51" s="1228"/>
      <c r="C51" s="1229"/>
      <c r="D51" s="66"/>
      <c r="E51" s="1232" t="s">
        <v>18</v>
      </c>
      <c r="F51" s="1232"/>
      <c r="G51" s="1232"/>
      <c r="H51" s="1232"/>
      <c r="I51" s="1232"/>
      <c r="J51" s="1233"/>
      <c r="K51" s="63" t="s">
        <v>529</v>
      </c>
      <c r="L51" s="64" t="s">
        <v>529</v>
      </c>
      <c r="M51" s="64" t="s">
        <v>529</v>
      </c>
      <c r="N51" s="64" t="s">
        <v>529</v>
      </c>
      <c r="O51" s="65" t="s">
        <v>529</v>
      </c>
      <c r="P51" s="48"/>
      <c r="Q51" s="48"/>
      <c r="R51" s="48"/>
      <c r="S51" s="48"/>
      <c r="T51" s="48"/>
      <c r="U51" s="48"/>
    </row>
    <row r="52" spans="1:21" ht="30.75" customHeight="1" x14ac:dyDescent="0.15">
      <c r="A52" s="48"/>
      <c r="B52" s="1234" t="s">
        <v>19</v>
      </c>
      <c r="C52" s="1235"/>
      <c r="D52" s="66"/>
      <c r="E52" s="1232" t="s">
        <v>20</v>
      </c>
      <c r="F52" s="1232"/>
      <c r="G52" s="1232"/>
      <c r="H52" s="1232"/>
      <c r="I52" s="1232"/>
      <c r="J52" s="1233"/>
      <c r="K52" s="63">
        <v>11484</v>
      </c>
      <c r="L52" s="64">
        <v>11250</v>
      </c>
      <c r="M52" s="64">
        <v>10979</v>
      </c>
      <c r="N52" s="64">
        <v>10705</v>
      </c>
      <c r="O52" s="65">
        <v>10484</v>
      </c>
      <c r="P52" s="48"/>
      <c r="Q52" s="48"/>
      <c r="R52" s="48"/>
      <c r="S52" s="48"/>
      <c r="T52" s="48"/>
      <c r="U52" s="48"/>
    </row>
    <row r="53" spans="1:21" ht="30.75" customHeight="1" thickBot="1" x14ac:dyDescent="0.2">
      <c r="A53" s="48"/>
      <c r="B53" s="1236" t="s">
        <v>21</v>
      </c>
      <c r="C53" s="1237"/>
      <c r="D53" s="67"/>
      <c r="E53" s="1238" t="s">
        <v>22</v>
      </c>
      <c r="F53" s="1238"/>
      <c r="G53" s="1238"/>
      <c r="H53" s="1238"/>
      <c r="I53" s="1238"/>
      <c r="J53" s="1239"/>
      <c r="K53" s="68">
        <v>-9174</v>
      </c>
      <c r="L53" s="69">
        <v>-9001</v>
      </c>
      <c r="M53" s="69">
        <v>-8661</v>
      </c>
      <c r="N53" s="69">
        <v>-8483</v>
      </c>
      <c r="O53" s="70">
        <v>-8471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40" t="s">
        <v>25</v>
      </c>
      <c r="C57" s="1241"/>
      <c r="D57" s="1244" t="s">
        <v>26</v>
      </c>
      <c r="E57" s="1245"/>
      <c r="F57" s="1245"/>
      <c r="G57" s="1245"/>
      <c r="H57" s="1245"/>
      <c r="I57" s="1245"/>
      <c r="J57" s="1246"/>
      <c r="K57" s="83">
        <v>2059</v>
      </c>
      <c r="L57" s="84">
        <v>2060</v>
      </c>
      <c r="M57" s="84">
        <v>2062</v>
      </c>
      <c r="N57" s="84">
        <v>2063</v>
      </c>
      <c r="O57" s="85">
        <v>2063</v>
      </c>
    </row>
    <row r="58" spans="1:21" ht="31.5" customHeight="1" thickBot="1" x14ac:dyDescent="0.2">
      <c r="B58" s="1242"/>
      <c r="C58" s="1243"/>
      <c r="D58" s="1247" t="s">
        <v>27</v>
      </c>
      <c r="E58" s="1248"/>
      <c r="F58" s="1248"/>
      <c r="G58" s="1248"/>
      <c r="H58" s="1248"/>
      <c r="I58" s="1248"/>
      <c r="J58" s="1249"/>
      <c r="K58" s="86">
        <v>70</v>
      </c>
      <c r="L58" s="87">
        <v>40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MlapChtiaK/r0xI21sj6zrvkqnZu5f4OjtwzkUQpFwHKHzjLW4HA7DZXUY8BJeVo9x7fzqdrGCjL3Q4pvCySA==" saltValue="pAc3xMlotE5Q5kzx/yQ5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50" t="s">
        <v>30</v>
      </c>
      <c r="C41" s="1251"/>
      <c r="D41" s="102"/>
      <c r="E41" s="1256" t="s">
        <v>31</v>
      </c>
      <c r="F41" s="1256"/>
      <c r="G41" s="1256"/>
      <c r="H41" s="1257"/>
      <c r="I41" s="103">
        <v>13715</v>
      </c>
      <c r="J41" s="104">
        <v>13680</v>
      </c>
      <c r="K41" s="104">
        <v>13884</v>
      </c>
      <c r="L41" s="104">
        <v>13207</v>
      </c>
      <c r="M41" s="105">
        <v>487</v>
      </c>
    </row>
    <row r="42" spans="2:13" ht="27.75" customHeight="1" x14ac:dyDescent="0.15">
      <c r="B42" s="1252"/>
      <c r="C42" s="1253"/>
      <c r="D42" s="106"/>
      <c r="E42" s="1258" t="s">
        <v>32</v>
      </c>
      <c r="F42" s="1258"/>
      <c r="G42" s="1258"/>
      <c r="H42" s="1259"/>
      <c r="I42" s="107" t="s">
        <v>529</v>
      </c>
      <c r="J42" s="108" t="s">
        <v>529</v>
      </c>
      <c r="K42" s="108" t="s">
        <v>529</v>
      </c>
      <c r="L42" s="108" t="s">
        <v>529</v>
      </c>
      <c r="M42" s="109" t="s">
        <v>529</v>
      </c>
    </row>
    <row r="43" spans="2:13" ht="27.75" customHeight="1" x14ac:dyDescent="0.15">
      <c r="B43" s="1252"/>
      <c r="C43" s="1253"/>
      <c r="D43" s="106"/>
      <c r="E43" s="1258" t="s">
        <v>33</v>
      </c>
      <c r="F43" s="1258"/>
      <c r="G43" s="1258"/>
      <c r="H43" s="1259"/>
      <c r="I43" s="107" t="s">
        <v>529</v>
      </c>
      <c r="J43" s="108" t="s">
        <v>529</v>
      </c>
      <c r="K43" s="108" t="s">
        <v>529</v>
      </c>
      <c r="L43" s="108" t="s">
        <v>529</v>
      </c>
      <c r="M43" s="109" t="s">
        <v>529</v>
      </c>
    </row>
    <row r="44" spans="2:13" ht="27.75" customHeight="1" x14ac:dyDescent="0.15">
      <c r="B44" s="1252"/>
      <c r="C44" s="1253"/>
      <c r="D44" s="106"/>
      <c r="E44" s="1258" t="s">
        <v>34</v>
      </c>
      <c r="F44" s="1258"/>
      <c r="G44" s="1258"/>
      <c r="H44" s="1259"/>
      <c r="I44" s="107">
        <v>1784</v>
      </c>
      <c r="J44" s="108">
        <v>1875</v>
      </c>
      <c r="K44" s="108">
        <v>2225</v>
      </c>
      <c r="L44" s="108">
        <v>2224</v>
      </c>
      <c r="M44" s="109">
        <v>2308</v>
      </c>
    </row>
    <row r="45" spans="2:13" ht="27.75" customHeight="1" x14ac:dyDescent="0.15">
      <c r="B45" s="1252"/>
      <c r="C45" s="1253"/>
      <c r="D45" s="106"/>
      <c r="E45" s="1258" t="s">
        <v>35</v>
      </c>
      <c r="F45" s="1258"/>
      <c r="G45" s="1258"/>
      <c r="H45" s="1259"/>
      <c r="I45" s="107">
        <v>29618</v>
      </c>
      <c r="J45" s="108">
        <v>26025</v>
      </c>
      <c r="K45" s="108">
        <v>28358</v>
      </c>
      <c r="L45" s="108">
        <v>26648</v>
      </c>
      <c r="M45" s="109">
        <v>26048</v>
      </c>
    </row>
    <row r="46" spans="2:13" ht="27.75" customHeight="1" x14ac:dyDescent="0.15">
      <c r="B46" s="1252"/>
      <c r="C46" s="1253"/>
      <c r="D46" s="110"/>
      <c r="E46" s="1258" t="s">
        <v>36</v>
      </c>
      <c r="F46" s="1258"/>
      <c r="G46" s="1258"/>
      <c r="H46" s="1259"/>
      <c r="I46" s="107" t="s">
        <v>529</v>
      </c>
      <c r="J46" s="108" t="s">
        <v>529</v>
      </c>
      <c r="K46" s="108" t="s">
        <v>529</v>
      </c>
      <c r="L46" s="108" t="s">
        <v>529</v>
      </c>
      <c r="M46" s="109" t="s">
        <v>529</v>
      </c>
    </row>
    <row r="47" spans="2:13" ht="27.75" customHeight="1" x14ac:dyDescent="0.15">
      <c r="B47" s="1252"/>
      <c r="C47" s="1253"/>
      <c r="D47" s="111"/>
      <c r="E47" s="1260" t="s">
        <v>37</v>
      </c>
      <c r="F47" s="1261"/>
      <c r="G47" s="1261"/>
      <c r="H47" s="1262"/>
      <c r="I47" s="107" t="s">
        <v>529</v>
      </c>
      <c r="J47" s="108" t="s">
        <v>529</v>
      </c>
      <c r="K47" s="108" t="s">
        <v>529</v>
      </c>
      <c r="L47" s="108" t="s">
        <v>529</v>
      </c>
      <c r="M47" s="109" t="s">
        <v>529</v>
      </c>
    </row>
    <row r="48" spans="2:13" ht="27.75" customHeight="1" x14ac:dyDescent="0.15">
      <c r="B48" s="1252"/>
      <c r="C48" s="1253"/>
      <c r="D48" s="106"/>
      <c r="E48" s="1258" t="s">
        <v>38</v>
      </c>
      <c r="F48" s="1258"/>
      <c r="G48" s="1258"/>
      <c r="H48" s="1259"/>
      <c r="I48" s="107" t="s">
        <v>529</v>
      </c>
      <c r="J48" s="108" t="s">
        <v>529</v>
      </c>
      <c r="K48" s="108" t="s">
        <v>529</v>
      </c>
      <c r="L48" s="108" t="s">
        <v>529</v>
      </c>
      <c r="M48" s="109" t="s">
        <v>529</v>
      </c>
    </row>
    <row r="49" spans="2:13" ht="27.75" customHeight="1" x14ac:dyDescent="0.15">
      <c r="B49" s="1254"/>
      <c r="C49" s="1255"/>
      <c r="D49" s="106"/>
      <c r="E49" s="1258" t="s">
        <v>39</v>
      </c>
      <c r="F49" s="1258"/>
      <c r="G49" s="1258"/>
      <c r="H49" s="1259"/>
      <c r="I49" s="107" t="s">
        <v>529</v>
      </c>
      <c r="J49" s="108" t="s">
        <v>529</v>
      </c>
      <c r="K49" s="108" t="s">
        <v>529</v>
      </c>
      <c r="L49" s="108" t="s">
        <v>529</v>
      </c>
      <c r="M49" s="109" t="s">
        <v>529</v>
      </c>
    </row>
    <row r="50" spans="2:13" ht="27.75" customHeight="1" x14ac:dyDescent="0.15">
      <c r="B50" s="1263" t="s">
        <v>40</v>
      </c>
      <c r="C50" s="1264"/>
      <c r="D50" s="112"/>
      <c r="E50" s="1258" t="s">
        <v>41</v>
      </c>
      <c r="F50" s="1258"/>
      <c r="G50" s="1258"/>
      <c r="H50" s="1259"/>
      <c r="I50" s="107">
        <v>159518</v>
      </c>
      <c r="J50" s="108">
        <v>179686</v>
      </c>
      <c r="K50" s="108">
        <v>197746</v>
      </c>
      <c r="L50" s="108">
        <v>213121</v>
      </c>
      <c r="M50" s="109">
        <v>219598</v>
      </c>
    </row>
    <row r="51" spans="2:13" ht="27.75" customHeight="1" x14ac:dyDescent="0.15">
      <c r="B51" s="1252"/>
      <c r="C51" s="1253"/>
      <c r="D51" s="106"/>
      <c r="E51" s="1258" t="s">
        <v>42</v>
      </c>
      <c r="F51" s="1258"/>
      <c r="G51" s="1258"/>
      <c r="H51" s="1259"/>
      <c r="I51" s="107" t="s">
        <v>529</v>
      </c>
      <c r="J51" s="108" t="s">
        <v>529</v>
      </c>
      <c r="K51" s="108" t="s">
        <v>529</v>
      </c>
      <c r="L51" s="108" t="s">
        <v>529</v>
      </c>
      <c r="M51" s="109" t="s">
        <v>529</v>
      </c>
    </row>
    <row r="52" spans="2:13" ht="27.75" customHeight="1" x14ac:dyDescent="0.15">
      <c r="B52" s="1254"/>
      <c r="C52" s="1255"/>
      <c r="D52" s="106"/>
      <c r="E52" s="1258" t="s">
        <v>43</v>
      </c>
      <c r="F52" s="1258"/>
      <c r="G52" s="1258"/>
      <c r="H52" s="1259"/>
      <c r="I52" s="107">
        <v>126269</v>
      </c>
      <c r="J52" s="108">
        <v>116836</v>
      </c>
      <c r="K52" s="108">
        <v>107572</v>
      </c>
      <c r="L52" s="108">
        <v>98023</v>
      </c>
      <c r="M52" s="109">
        <v>86680</v>
      </c>
    </row>
    <row r="53" spans="2:13" ht="27.75" customHeight="1" thickBot="1" x14ac:dyDescent="0.2">
      <c r="B53" s="1265" t="s">
        <v>44</v>
      </c>
      <c r="C53" s="1266"/>
      <c r="D53" s="113"/>
      <c r="E53" s="1267" t="s">
        <v>45</v>
      </c>
      <c r="F53" s="1267"/>
      <c r="G53" s="1267"/>
      <c r="H53" s="1268"/>
      <c r="I53" s="114">
        <v>-240671</v>
      </c>
      <c r="J53" s="115">
        <v>-254942</v>
      </c>
      <c r="K53" s="115">
        <v>-260852</v>
      </c>
      <c r="L53" s="115">
        <v>-269066</v>
      </c>
      <c r="M53" s="116">
        <v>-277435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qmMTI/PXkEwI9JboRbbOV3z9D2caXwUt8b/oL3CqTuUNuLXAQxIu1q5l712MgnRkn+jXcosx/DcQZk8aD53vw==" saltValue="Lll4y1uth4ltd43GE+6c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77" t="s">
        <v>48</v>
      </c>
      <c r="D55" s="1277"/>
      <c r="E55" s="1278"/>
      <c r="F55" s="128">
        <v>42209</v>
      </c>
      <c r="G55" s="128">
        <v>41635</v>
      </c>
      <c r="H55" s="129">
        <v>41661</v>
      </c>
    </row>
    <row r="56" spans="2:8" ht="52.5" customHeight="1" x14ac:dyDescent="0.15">
      <c r="B56" s="130"/>
      <c r="C56" s="1279" t="s">
        <v>49</v>
      </c>
      <c r="D56" s="1279"/>
      <c r="E56" s="1280"/>
      <c r="F56" s="131">
        <v>2063</v>
      </c>
      <c r="G56" s="131">
        <v>2063</v>
      </c>
      <c r="H56" s="132">
        <v>502</v>
      </c>
    </row>
    <row r="57" spans="2:8" ht="53.25" customHeight="1" x14ac:dyDescent="0.15">
      <c r="B57" s="130"/>
      <c r="C57" s="1281" t="s">
        <v>50</v>
      </c>
      <c r="D57" s="1281"/>
      <c r="E57" s="1282"/>
      <c r="F57" s="133">
        <v>138791</v>
      </c>
      <c r="G57" s="133">
        <v>156556</v>
      </c>
      <c r="H57" s="134">
        <v>165775</v>
      </c>
    </row>
    <row r="58" spans="2:8" ht="45.75" customHeight="1" x14ac:dyDescent="0.15">
      <c r="B58" s="135"/>
      <c r="C58" s="1269" t="s">
        <v>601</v>
      </c>
      <c r="D58" s="1270"/>
      <c r="E58" s="1271"/>
      <c r="F58" s="136">
        <v>32910</v>
      </c>
      <c r="G58" s="136">
        <v>50038</v>
      </c>
      <c r="H58" s="137">
        <v>58196</v>
      </c>
    </row>
    <row r="59" spans="2:8" ht="45.75" customHeight="1" x14ac:dyDescent="0.15">
      <c r="B59" s="135"/>
      <c r="C59" s="1269" t="s">
        <v>602</v>
      </c>
      <c r="D59" s="1270"/>
      <c r="E59" s="1271"/>
      <c r="F59" s="136">
        <v>53972</v>
      </c>
      <c r="G59" s="136">
        <v>55672</v>
      </c>
      <c r="H59" s="137">
        <v>56656</v>
      </c>
    </row>
    <row r="60" spans="2:8" ht="45.75" customHeight="1" x14ac:dyDescent="0.15">
      <c r="B60" s="135"/>
      <c r="C60" s="1269" t="s">
        <v>603</v>
      </c>
      <c r="D60" s="1270"/>
      <c r="E60" s="1271"/>
      <c r="F60" s="136">
        <v>31700</v>
      </c>
      <c r="G60" s="136">
        <v>30633</v>
      </c>
      <c r="H60" s="137">
        <v>29718</v>
      </c>
    </row>
    <row r="61" spans="2:8" ht="45.75" customHeight="1" x14ac:dyDescent="0.15">
      <c r="B61" s="135"/>
      <c r="C61" s="1269" t="s">
        <v>604</v>
      </c>
      <c r="D61" s="1270"/>
      <c r="E61" s="1271"/>
      <c r="F61" s="136">
        <v>20026</v>
      </c>
      <c r="G61" s="136">
        <v>20028</v>
      </c>
      <c r="H61" s="137">
        <v>21000</v>
      </c>
    </row>
    <row r="62" spans="2:8" ht="45.75" customHeight="1" thickBot="1" x14ac:dyDescent="0.2">
      <c r="B62" s="138"/>
      <c r="C62" s="1272" t="s">
        <v>605</v>
      </c>
      <c r="D62" s="1273"/>
      <c r="E62" s="1274"/>
      <c r="F62" s="139">
        <v>62</v>
      </c>
      <c r="G62" s="139">
        <v>69</v>
      </c>
      <c r="H62" s="140">
        <v>72</v>
      </c>
    </row>
    <row r="63" spans="2:8" ht="52.5" customHeight="1" thickBot="1" x14ac:dyDescent="0.2">
      <c r="B63" s="141"/>
      <c r="C63" s="1275" t="s">
        <v>51</v>
      </c>
      <c r="D63" s="1275"/>
      <c r="E63" s="1276"/>
      <c r="F63" s="142">
        <v>183063</v>
      </c>
      <c r="G63" s="142">
        <v>200255</v>
      </c>
      <c r="H63" s="143">
        <v>207937</v>
      </c>
    </row>
    <row r="64" spans="2:8" ht="15" customHeight="1" x14ac:dyDescent="0.15"/>
  </sheetData>
  <sheetProtection algorithmName="SHA-512" hashValue="z/x9XXlowKNQcoc/tiOxINfl8xcVrrzdwcrXNm1J91BToU6c29yDRtIQ7Z66gdMAe8y1Odb4Fj4c0DoieN52pA==" saltValue="MUpu3/q5vn7QB0buQ+BB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26278</v>
      </c>
      <c r="E3" s="162"/>
      <c r="F3" s="163">
        <v>43773</v>
      </c>
      <c r="G3" s="164"/>
      <c r="H3" s="165"/>
    </row>
    <row r="4" spans="1:8" x14ac:dyDescent="0.15">
      <c r="A4" s="166"/>
      <c r="B4" s="167"/>
      <c r="C4" s="168"/>
      <c r="D4" s="169">
        <v>18023</v>
      </c>
      <c r="E4" s="170"/>
      <c r="F4" s="171">
        <v>30346</v>
      </c>
      <c r="G4" s="172"/>
      <c r="H4" s="173"/>
    </row>
    <row r="5" spans="1:8" x14ac:dyDescent="0.15">
      <c r="A5" s="154" t="s">
        <v>563</v>
      </c>
      <c r="B5" s="159"/>
      <c r="C5" s="160"/>
      <c r="D5" s="161">
        <v>33961</v>
      </c>
      <c r="E5" s="162"/>
      <c r="F5" s="163">
        <v>51565</v>
      </c>
      <c r="G5" s="164"/>
      <c r="H5" s="165"/>
    </row>
    <row r="6" spans="1:8" x14ac:dyDescent="0.15">
      <c r="A6" s="166"/>
      <c r="B6" s="167"/>
      <c r="C6" s="168"/>
      <c r="D6" s="169">
        <v>19215</v>
      </c>
      <c r="E6" s="170"/>
      <c r="F6" s="171">
        <v>35359</v>
      </c>
      <c r="G6" s="172"/>
      <c r="H6" s="173"/>
    </row>
    <row r="7" spans="1:8" x14ac:dyDescent="0.15">
      <c r="A7" s="154" t="s">
        <v>564</v>
      </c>
      <c r="B7" s="159"/>
      <c r="C7" s="160"/>
      <c r="D7" s="161">
        <v>36584</v>
      </c>
      <c r="E7" s="162"/>
      <c r="F7" s="163">
        <v>46686</v>
      </c>
      <c r="G7" s="164"/>
      <c r="H7" s="165"/>
    </row>
    <row r="8" spans="1:8" x14ac:dyDescent="0.15">
      <c r="A8" s="166"/>
      <c r="B8" s="167"/>
      <c r="C8" s="168"/>
      <c r="D8" s="169">
        <v>22892</v>
      </c>
      <c r="E8" s="170"/>
      <c r="F8" s="171">
        <v>32595</v>
      </c>
      <c r="G8" s="172"/>
      <c r="H8" s="173"/>
    </row>
    <row r="9" spans="1:8" x14ac:dyDescent="0.15">
      <c r="A9" s="154" t="s">
        <v>565</v>
      </c>
      <c r="B9" s="159"/>
      <c r="C9" s="160"/>
      <c r="D9" s="161">
        <v>36725</v>
      </c>
      <c r="E9" s="162"/>
      <c r="F9" s="163">
        <v>49796</v>
      </c>
      <c r="G9" s="164"/>
      <c r="H9" s="165"/>
    </row>
    <row r="10" spans="1:8" x14ac:dyDescent="0.15">
      <c r="A10" s="166"/>
      <c r="B10" s="167"/>
      <c r="C10" s="168"/>
      <c r="D10" s="169">
        <v>25235</v>
      </c>
      <c r="E10" s="170"/>
      <c r="F10" s="171">
        <v>37281</v>
      </c>
      <c r="G10" s="172"/>
      <c r="H10" s="173"/>
    </row>
    <row r="11" spans="1:8" x14ac:dyDescent="0.15">
      <c r="A11" s="154" t="s">
        <v>566</v>
      </c>
      <c r="B11" s="159"/>
      <c r="C11" s="160"/>
      <c r="D11" s="161">
        <v>34182</v>
      </c>
      <c r="E11" s="162"/>
      <c r="F11" s="163">
        <v>51681</v>
      </c>
      <c r="G11" s="164"/>
      <c r="H11" s="165"/>
    </row>
    <row r="12" spans="1:8" x14ac:dyDescent="0.15">
      <c r="A12" s="166"/>
      <c r="B12" s="167"/>
      <c r="C12" s="174"/>
      <c r="D12" s="169">
        <v>25778</v>
      </c>
      <c r="E12" s="170"/>
      <c r="F12" s="171">
        <v>37226</v>
      </c>
      <c r="G12" s="172"/>
      <c r="H12" s="173"/>
    </row>
    <row r="13" spans="1:8" x14ac:dyDescent="0.15">
      <c r="A13" s="154"/>
      <c r="B13" s="159"/>
      <c r="C13" s="175"/>
      <c r="D13" s="176">
        <v>33546</v>
      </c>
      <c r="E13" s="177"/>
      <c r="F13" s="178">
        <v>48700</v>
      </c>
      <c r="G13" s="179"/>
      <c r="H13" s="165"/>
    </row>
    <row r="14" spans="1:8" x14ac:dyDescent="0.15">
      <c r="A14" s="166"/>
      <c r="B14" s="167"/>
      <c r="C14" s="168"/>
      <c r="D14" s="169">
        <v>22229</v>
      </c>
      <c r="E14" s="170"/>
      <c r="F14" s="171">
        <v>34561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4.71</v>
      </c>
      <c r="C19" s="180">
        <f>ROUND(VALUE(SUBSTITUTE(実質収支比率等に係る経年分析!G$48,"▲","-")),2)</f>
        <v>5.19</v>
      </c>
      <c r="D19" s="180">
        <f>ROUND(VALUE(SUBSTITUTE(実質収支比率等に係る経年分析!H$48,"▲","-")),2)</f>
        <v>5.4</v>
      </c>
      <c r="E19" s="180">
        <f>ROUND(VALUE(SUBSTITUTE(実質収支比率等に係る経年分析!I$48,"▲","-")),2)</f>
        <v>5.52</v>
      </c>
      <c r="F19" s="180">
        <f>ROUND(VALUE(SUBSTITUTE(実質収支比率等に係る経年分析!J$48,"▲","-")),2)</f>
        <v>5.86</v>
      </c>
    </row>
    <row r="20" spans="1:11" x14ac:dyDescent="0.15">
      <c r="A20" s="180" t="s">
        <v>55</v>
      </c>
      <c r="B20" s="180">
        <f>ROUND(VALUE(SUBSTITUTE(実質収支比率等に係る経年分析!F$47,"▲","-")),2)</f>
        <v>26.84</v>
      </c>
      <c r="C20" s="180">
        <f>ROUND(VALUE(SUBSTITUTE(実質収支比率等に係る経年分析!G$47,"▲","-")),2)</f>
        <v>26.2</v>
      </c>
      <c r="D20" s="180">
        <f>ROUND(VALUE(SUBSTITUTE(実質収支比率等に係る経年分析!H$47,"▲","-")),2)</f>
        <v>27</v>
      </c>
      <c r="E20" s="180">
        <f>ROUND(VALUE(SUBSTITUTE(実質収支比率等に係る経年分析!I$47,"▲","-")),2)</f>
        <v>25.86</v>
      </c>
      <c r="F20" s="180">
        <f>ROUND(VALUE(SUBSTITUTE(実質収支比率等に係る経年分析!J$47,"▲","-")),2)</f>
        <v>24.77</v>
      </c>
    </row>
    <row r="21" spans="1:11" x14ac:dyDescent="0.15">
      <c r="A21" s="180" t="s">
        <v>56</v>
      </c>
      <c r="B21" s="180">
        <f>IF(ISNUMBER(VALUE(SUBSTITUTE(実質収支比率等に係る経年分析!F$49,"▲","-"))),ROUND(VALUE(SUBSTITUTE(実質収支比率等に係る経年分析!F$49,"▲","-")),2),NA())</f>
        <v>0.6</v>
      </c>
      <c r="C21" s="180">
        <f>IF(ISNUMBER(VALUE(SUBSTITUTE(実質収支比率等に係る経年分析!G$49,"▲","-"))),ROUND(VALUE(SUBSTITUTE(実質収支比率等に係る経年分析!G$49,"▲","-")),2),NA())</f>
        <v>0.66</v>
      </c>
      <c r="D21" s="180">
        <f>IF(ISNUMBER(VALUE(SUBSTITUTE(実質収支比率等に係る経年分析!H$49,"▲","-"))),ROUND(VALUE(SUBSTITUTE(実質収支比率等に係る経年分析!H$49,"▲","-")),2),NA())</f>
        <v>0.1</v>
      </c>
      <c r="E21" s="180">
        <f>IF(ISNUMBER(VALUE(SUBSTITUTE(実質収支比率等に係る経年分析!I$49,"▲","-"))),ROUND(VALUE(SUBSTITUTE(実質収支比率等に係る経年分析!I$49,"▲","-")),2),NA())</f>
        <v>-7.0000000000000007E-2</v>
      </c>
      <c r="F21" s="180">
        <f>IF(ISNUMBER(VALUE(SUBSTITUTE(実質収支比率等に係る経年分析!J$49,"▲","-"))),ROUND(VALUE(SUBSTITUTE(実質収支比率等に係る経年分析!J$49,"▲","-")),2),NA())</f>
        <v>7.24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0.52</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0.56000000000000005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11484</v>
      </c>
      <c r="E42" s="182"/>
      <c r="F42" s="182"/>
      <c r="G42" s="182">
        <f>'実質公債費比率（分子）の構造'!L$52</f>
        <v>11250</v>
      </c>
      <c r="H42" s="182"/>
      <c r="I42" s="182"/>
      <c r="J42" s="182">
        <f>'実質公債費比率（分子）の構造'!M$52</f>
        <v>10979</v>
      </c>
      <c r="K42" s="182"/>
      <c r="L42" s="182"/>
      <c r="M42" s="182">
        <f>'実質公債費比率（分子）の構造'!N$52</f>
        <v>10705</v>
      </c>
      <c r="N42" s="182"/>
      <c r="O42" s="182"/>
      <c r="P42" s="182">
        <f>'実質公債費比率（分子）の構造'!O$52</f>
        <v>10484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322</v>
      </c>
      <c r="C45" s="182"/>
      <c r="D45" s="182"/>
      <c r="E45" s="182">
        <f>'実質公債費比率（分子）の構造'!L$49</f>
        <v>190</v>
      </c>
      <c r="F45" s="182"/>
      <c r="G45" s="182"/>
      <c r="H45" s="182">
        <f>'実質公債費比率（分子）の構造'!M$49</f>
        <v>163</v>
      </c>
      <c r="I45" s="182"/>
      <c r="J45" s="182"/>
      <c r="K45" s="182">
        <f>'実質公債費比率（分子）の構造'!N$49</f>
        <v>178</v>
      </c>
      <c r="L45" s="182"/>
      <c r="M45" s="182"/>
      <c r="N45" s="182">
        <f>'実質公債費比率（分子）の構造'!O$49</f>
        <v>183</v>
      </c>
      <c r="O45" s="182"/>
      <c r="P45" s="182"/>
    </row>
    <row r="46" spans="1:16" x14ac:dyDescent="0.15">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68</v>
      </c>
      <c r="B47" s="182">
        <f>'実質公債費比率（分子）の構造'!K$47</f>
        <v>20</v>
      </c>
      <c r="C47" s="182"/>
      <c r="D47" s="182"/>
      <c r="E47" s="182">
        <f>'実質公債費比率（分子）の構造'!L$47</f>
        <v>10</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1968</v>
      </c>
      <c r="C49" s="182"/>
      <c r="D49" s="182"/>
      <c r="E49" s="182">
        <f>'実質公債費比率（分子）の構造'!L$45</f>
        <v>2049</v>
      </c>
      <c r="F49" s="182"/>
      <c r="G49" s="182"/>
      <c r="H49" s="182">
        <f>'実質公債費比率（分子）の構造'!M$45</f>
        <v>2155</v>
      </c>
      <c r="I49" s="182"/>
      <c r="J49" s="182"/>
      <c r="K49" s="182">
        <f>'実質公債費比率（分子）の構造'!N$45</f>
        <v>2044</v>
      </c>
      <c r="L49" s="182"/>
      <c r="M49" s="182"/>
      <c r="N49" s="182">
        <f>'実質公債費比率（分子）の構造'!O$45</f>
        <v>1830</v>
      </c>
      <c r="O49" s="182"/>
      <c r="P49" s="182"/>
    </row>
    <row r="50" spans="1:16" x14ac:dyDescent="0.15">
      <c r="A50" s="182" t="s">
        <v>71</v>
      </c>
      <c r="B50" s="182" t="e">
        <f>NA()</f>
        <v>#N/A</v>
      </c>
      <c r="C50" s="182">
        <f>IF(ISNUMBER('実質公債費比率（分子）の構造'!K$53),'実質公債費比率（分子）の構造'!K$53,NA())</f>
        <v>-9174</v>
      </c>
      <c r="D50" s="182" t="e">
        <f>NA()</f>
        <v>#N/A</v>
      </c>
      <c r="E50" s="182" t="e">
        <f>NA()</f>
        <v>#N/A</v>
      </c>
      <c r="F50" s="182">
        <f>IF(ISNUMBER('実質公債費比率（分子）の構造'!L$53),'実質公債費比率（分子）の構造'!L$53,NA())</f>
        <v>-9001</v>
      </c>
      <c r="G50" s="182" t="e">
        <f>NA()</f>
        <v>#N/A</v>
      </c>
      <c r="H50" s="182" t="e">
        <f>NA()</f>
        <v>#N/A</v>
      </c>
      <c r="I50" s="182">
        <f>IF(ISNUMBER('実質公債費比率（分子）の構造'!M$53),'実質公債費比率（分子）の構造'!M$53,NA())</f>
        <v>-8661</v>
      </c>
      <c r="J50" s="182" t="e">
        <f>NA()</f>
        <v>#N/A</v>
      </c>
      <c r="K50" s="182" t="e">
        <f>NA()</f>
        <v>#N/A</v>
      </c>
      <c r="L50" s="182">
        <f>IF(ISNUMBER('実質公債費比率（分子）の構造'!N$53),'実質公債費比率（分子）の構造'!N$53,NA())</f>
        <v>-8483</v>
      </c>
      <c r="M50" s="182" t="e">
        <f>NA()</f>
        <v>#N/A</v>
      </c>
      <c r="N50" s="182" t="e">
        <f>NA()</f>
        <v>#N/A</v>
      </c>
      <c r="O50" s="182">
        <f>IF(ISNUMBER('実質公債費比率（分子）の構造'!O$53),'実質公債費比率（分子）の構造'!O$53,NA())</f>
        <v>-8471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126269</v>
      </c>
      <c r="E56" s="181"/>
      <c r="F56" s="181"/>
      <c r="G56" s="181">
        <f>'将来負担比率（分子）の構造'!J$52</f>
        <v>116836</v>
      </c>
      <c r="H56" s="181"/>
      <c r="I56" s="181"/>
      <c r="J56" s="181">
        <f>'将来負担比率（分子）の構造'!K$52</f>
        <v>107572</v>
      </c>
      <c r="K56" s="181"/>
      <c r="L56" s="181"/>
      <c r="M56" s="181">
        <f>'将来負担比率（分子）の構造'!L$52</f>
        <v>98023</v>
      </c>
      <c r="N56" s="181"/>
      <c r="O56" s="181"/>
      <c r="P56" s="181">
        <f>'将来負担比率（分子）の構造'!M$52</f>
        <v>86680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159518</v>
      </c>
      <c r="E58" s="181"/>
      <c r="F58" s="181"/>
      <c r="G58" s="181">
        <f>'将来負担比率（分子）の構造'!J$50</f>
        <v>179686</v>
      </c>
      <c r="H58" s="181"/>
      <c r="I58" s="181"/>
      <c r="J58" s="181">
        <f>'将来負担比率（分子）の構造'!K$50</f>
        <v>197746</v>
      </c>
      <c r="K58" s="181"/>
      <c r="L58" s="181"/>
      <c r="M58" s="181">
        <f>'将来負担比率（分子）の構造'!L$50</f>
        <v>213121</v>
      </c>
      <c r="N58" s="181"/>
      <c r="O58" s="181"/>
      <c r="P58" s="181">
        <f>'将来負担比率（分子）の構造'!M$50</f>
        <v>219598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29618</v>
      </c>
      <c r="C62" s="181"/>
      <c r="D62" s="181"/>
      <c r="E62" s="181">
        <f>'将来負担比率（分子）の構造'!J$45</f>
        <v>26025</v>
      </c>
      <c r="F62" s="181"/>
      <c r="G62" s="181"/>
      <c r="H62" s="181">
        <f>'将来負担比率（分子）の構造'!K$45</f>
        <v>28358</v>
      </c>
      <c r="I62" s="181"/>
      <c r="J62" s="181"/>
      <c r="K62" s="181">
        <f>'将来負担比率（分子）の構造'!L$45</f>
        <v>26648</v>
      </c>
      <c r="L62" s="181"/>
      <c r="M62" s="181"/>
      <c r="N62" s="181">
        <f>'将来負担比率（分子）の構造'!M$45</f>
        <v>26048</v>
      </c>
      <c r="O62" s="181"/>
      <c r="P62" s="181"/>
    </row>
    <row r="63" spans="1:16" x14ac:dyDescent="0.15">
      <c r="A63" s="181" t="s">
        <v>34</v>
      </c>
      <c r="B63" s="181">
        <f>'将来負担比率（分子）の構造'!I$44</f>
        <v>1784</v>
      </c>
      <c r="C63" s="181"/>
      <c r="D63" s="181"/>
      <c r="E63" s="181">
        <f>'将来負担比率（分子）の構造'!J$44</f>
        <v>1875</v>
      </c>
      <c r="F63" s="181"/>
      <c r="G63" s="181"/>
      <c r="H63" s="181">
        <f>'将来負担比率（分子）の構造'!K$44</f>
        <v>2225</v>
      </c>
      <c r="I63" s="181"/>
      <c r="J63" s="181"/>
      <c r="K63" s="181">
        <f>'将来負担比率（分子）の構造'!L$44</f>
        <v>2224</v>
      </c>
      <c r="L63" s="181"/>
      <c r="M63" s="181"/>
      <c r="N63" s="181">
        <f>'将来負担比率（分子）の構造'!M$44</f>
        <v>2308</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13715</v>
      </c>
      <c r="C66" s="181"/>
      <c r="D66" s="181"/>
      <c r="E66" s="181">
        <f>'将来負担比率（分子）の構造'!J$41</f>
        <v>13680</v>
      </c>
      <c r="F66" s="181"/>
      <c r="G66" s="181"/>
      <c r="H66" s="181">
        <f>'将来負担比率（分子）の構造'!K$41</f>
        <v>13884</v>
      </c>
      <c r="I66" s="181"/>
      <c r="J66" s="181"/>
      <c r="K66" s="181">
        <f>'将来負担比率（分子）の構造'!L$41</f>
        <v>13207</v>
      </c>
      <c r="L66" s="181"/>
      <c r="M66" s="181"/>
      <c r="N66" s="181">
        <f>'将来負担比率（分子）の構造'!M$41</f>
        <v>487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42209</v>
      </c>
      <c r="C72" s="185">
        <f>基金残高に係る経年分析!G55</f>
        <v>41635</v>
      </c>
      <c r="D72" s="185">
        <f>基金残高に係る経年分析!H55</f>
        <v>41661</v>
      </c>
    </row>
    <row r="73" spans="1:16" x14ac:dyDescent="0.15">
      <c r="A73" s="184" t="s">
        <v>78</v>
      </c>
      <c r="B73" s="185">
        <f>基金残高に係る経年分析!F56</f>
        <v>2063</v>
      </c>
      <c r="C73" s="185">
        <f>基金残高に係る経年分析!G56</f>
        <v>2063</v>
      </c>
      <c r="D73" s="185">
        <f>基金残高に係る経年分析!H56</f>
        <v>502</v>
      </c>
    </row>
    <row r="74" spans="1:16" x14ac:dyDescent="0.15">
      <c r="A74" s="184" t="s">
        <v>79</v>
      </c>
      <c r="B74" s="185">
        <f>基金残高に係る経年分析!F57</f>
        <v>138791</v>
      </c>
      <c r="C74" s="185">
        <f>基金残高に係る経年分析!G57</f>
        <v>156556</v>
      </c>
      <c r="D74" s="185">
        <f>基金残高に係る経年分析!H57</f>
        <v>165775</v>
      </c>
    </row>
  </sheetData>
  <sheetProtection algorithmName="SHA-512" hashValue="ITy3I8uq9HbUJeSODXxtYMHyPHyx3S+05lYaw96sAfy7n1bJYAWyPGhEsQu/HNvsI7pq+Y/Z8tk+68UnBeD2PQ==" saltValue="NERa4mNZTud7t6bF5/mQ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55409908</v>
      </c>
      <c r="S5" s="635"/>
      <c r="T5" s="635"/>
      <c r="U5" s="635"/>
      <c r="V5" s="635"/>
      <c r="W5" s="635"/>
      <c r="X5" s="635"/>
      <c r="Y5" s="636"/>
      <c r="Z5" s="637">
        <v>19.899999999999999</v>
      </c>
      <c r="AA5" s="637"/>
      <c r="AB5" s="637"/>
      <c r="AC5" s="637"/>
      <c r="AD5" s="638">
        <v>55409908</v>
      </c>
      <c r="AE5" s="638"/>
      <c r="AF5" s="638"/>
      <c r="AG5" s="638"/>
      <c r="AH5" s="638"/>
      <c r="AI5" s="638"/>
      <c r="AJ5" s="638"/>
      <c r="AK5" s="638"/>
      <c r="AL5" s="639">
        <v>32.4</v>
      </c>
      <c r="AM5" s="640"/>
      <c r="AN5" s="640"/>
      <c r="AO5" s="641"/>
      <c r="AP5" s="631" t="s">
        <v>230</v>
      </c>
      <c r="AQ5" s="632"/>
      <c r="AR5" s="632"/>
      <c r="AS5" s="632"/>
      <c r="AT5" s="632"/>
      <c r="AU5" s="632"/>
      <c r="AV5" s="632"/>
      <c r="AW5" s="632"/>
      <c r="AX5" s="632"/>
      <c r="AY5" s="632"/>
      <c r="AZ5" s="632"/>
      <c r="BA5" s="632"/>
      <c r="BB5" s="632"/>
      <c r="BC5" s="632"/>
      <c r="BD5" s="632"/>
      <c r="BE5" s="632"/>
      <c r="BF5" s="633"/>
      <c r="BG5" s="645">
        <v>55363462</v>
      </c>
      <c r="BH5" s="646"/>
      <c r="BI5" s="646"/>
      <c r="BJ5" s="646"/>
      <c r="BK5" s="646"/>
      <c r="BL5" s="646"/>
      <c r="BM5" s="646"/>
      <c r="BN5" s="647"/>
      <c r="BO5" s="648">
        <v>99.9</v>
      </c>
      <c r="BP5" s="648"/>
      <c r="BQ5" s="648"/>
      <c r="BR5" s="648"/>
      <c r="BS5" s="649" t="s">
        <v>148</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1052117</v>
      </c>
      <c r="S6" s="646"/>
      <c r="T6" s="646"/>
      <c r="U6" s="646"/>
      <c r="V6" s="646"/>
      <c r="W6" s="646"/>
      <c r="X6" s="646"/>
      <c r="Y6" s="647"/>
      <c r="Z6" s="648">
        <v>0.4</v>
      </c>
      <c r="AA6" s="648"/>
      <c r="AB6" s="648"/>
      <c r="AC6" s="648"/>
      <c r="AD6" s="649">
        <v>1052117</v>
      </c>
      <c r="AE6" s="649"/>
      <c r="AF6" s="649"/>
      <c r="AG6" s="649"/>
      <c r="AH6" s="649"/>
      <c r="AI6" s="649"/>
      <c r="AJ6" s="649"/>
      <c r="AK6" s="649"/>
      <c r="AL6" s="650">
        <v>0.6</v>
      </c>
      <c r="AM6" s="651"/>
      <c r="AN6" s="651"/>
      <c r="AO6" s="652"/>
      <c r="AP6" s="642" t="s">
        <v>235</v>
      </c>
      <c r="AQ6" s="643"/>
      <c r="AR6" s="643"/>
      <c r="AS6" s="643"/>
      <c r="AT6" s="643"/>
      <c r="AU6" s="643"/>
      <c r="AV6" s="643"/>
      <c r="AW6" s="643"/>
      <c r="AX6" s="643"/>
      <c r="AY6" s="643"/>
      <c r="AZ6" s="643"/>
      <c r="BA6" s="643"/>
      <c r="BB6" s="643"/>
      <c r="BC6" s="643"/>
      <c r="BD6" s="643"/>
      <c r="BE6" s="643"/>
      <c r="BF6" s="644"/>
      <c r="BG6" s="645">
        <v>55363462</v>
      </c>
      <c r="BH6" s="646"/>
      <c r="BI6" s="646"/>
      <c r="BJ6" s="646"/>
      <c r="BK6" s="646"/>
      <c r="BL6" s="646"/>
      <c r="BM6" s="646"/>
      <c r="BN6" s="647"/>
      <c r="BO6" s="648">
        <v>99.9</v>
      </c>
      <c r="BP6" s="648"/>
      <c r="BQ6" s="648"/>
      <c r="BR6" s="648"/>
      <c r="BS6" s="649" t="s">
        <v>148</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910246</v>
      </c>
      <c r="CS6" s="646"/>
      <c r="CT6" s="646"/>
      <c r="CU6" s="646"/>
      <c r="CV6" s="646"/>
      <c r="CW6" s="646"/>
      <c r="CX6" s="646"/>
      <c r="CY6" s="647"/>
      <c r="CZ6" s="639">
        <v>0.3</v>
      </c>
      <c r="DA6" s="640"/>
      <c r="DB6" s="640"/>
      <c r="DC6" s="659"/>
      <c r="DD6" s="654" t="s">
        <v>148</v>
      </c>
      <c r="DE6" s="646"/>
      <c r="DF6" s="646"/>
      <c r="DG6" s="646"/>
      <c r="DH6" s="646"/>
      <c r="DI6" s="646"/>
      <c r="DJ6" s="646"/>
      <c r="DK6" s="646"/>
      <c r="DL6" s="646"/>
      <c r="DM6" s="646"/>
      <c r="DN6" s="646"/>
      <c r="DO6" s="646"/>
      <c r="DP6" s="647"/>
      <c r="DQ6" s="654">
        <v>909783</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160837</v>
      </c>
      <c r="S7" s="646"/>
      <c r="T7" s="646"/>
      <c r="U7" s="646"/>
      <c r="V7" s="646"/>
      <c r="W7" s="646"/>
      <c r="X7" s="646"/>
      <c r="Y7" s="647"/>
      <c r="Z7" s="648">
        <v>0.1</v>
      </c>
      <c r="AA7" s="648"/>
      <c r="AB7" s="648"/>
      <c r="AC7" s="648"/>
      <c r="AD7" s="649">
        <v>160837</v>
      </c>
      <c r="AE7" s="649"/>
      <c r="AF7" s="649"/>
      <c r="AG7" s="649"/>
      <c r="AH7" s="649"/>
      <c r="AI7" s="649"/>
      <c r="AJ7" s="649"/>
      <c r="AK7" s="649"/>
      <c r="AL7" s="650">
        <v>0.1</v>
      </c>
      <c r="AM7" s="651"/>
      <c r="AN7" s="651"/>
      <c r="AO7" s="652"/>
      <c r="AP7" s="642" t="s">
        <v>238</v>
      </c>
      <c r="AQ7" s="643"/>
      <c r="AR7" s="643"/>
      <c r="AS7" s="643"/>
      <c r="AT7" s="643"/>
      <c r="AU7" s="643"/>
      <c r="AV7" s="643"/>
      <c r="AW7" s="643"/>
      <c r="AX7" s="643"/>
      <c r="AY7" s="643"/>
      <c r="AZ7" s="643"/>
      <c r="BA7" s="643"/>
      <c r="BB7" s="643"/>
      <c r="BC7" s="643"/>
      <c r="BD7" s="643"/>
      <c r="BE7" s="643"/>
      <c r="BF7" s="644"/>
      <c r="BG7" s="645">
        <v>50268126</v>
      </c>
      <c r="BH7" s="646"/>
      <c r="BI7" s="646"/>
      <c r="BJ7" s="646"/>
      <c r="BK7" s="646"/>
      <c r="BL7" s="646"/>
      <c r="BM7" s="646"/>
      <c r="BN7" s="647"/>
      <c r="BO7" s="648">
        <v>90.7</v>
      </c>
      <c r="BP7" s="648"/>
      <c r="BQ7" s="648"/>
      <c r="BR7" s="648"/>
      <c r="BS7" s="649" t="s">
        <v>148</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28333789</v>
      </c>
      <c r="CS7" s="646"/>
      <c r="CT7" s="646"/>
      <c r="CU7" s="646"/>
      <c r="CV7" s="646"/>
      <c r="CW7" s="646"/>
      <c r="CX7" s="646"/>
      <c r="CY7" s="647"/>
      <c r="CZ7" s="648">
        <v>10.8</v>
      </c>
      <c r="DA7" s="648"/>
      <c r="DB7" s="648"/>
      <c r="DC7" s="648"/>
      <c r="DD7" s="654">
        <v>1086523</v>
      </c>
      <c r="DE7" s="646"/>
      <c r="DF7" s="646"/>
      <c r="DG7" s="646"/>
      <c r="DH7" s="646"/>
      <c r="DI7" s="646"/>
      <c r="DJ7" s="646"/>
      <c r="DK7" s="646"/>
      <c r="DL7" s="646"/>
      <c r="DM7" s="646"/>
      <c r="DN7" s="646"/>
      <c r="DO7" s="646"/>
      <c r="DP7" s="647"/>
      <c r="DQ7" s="654">
        <v>25783216</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800517</v>
      </c>
      <c r="S8" s="646"/>
      <c r="T8" s="646"/>
      <c r="U8" s="646"/>
      <c r="V8" s="646"/>
      <c r="W8" s="646"/>
      <c r="X8" s="646"/>
      <c r="Y8" s="647"/>
      <c r="Z8" s="648">
        <v>0.3</v>
      </c>
      <c r="AA8" s="648"/>
      <c r="AB8" s="648"/>
      <c r="AC8" s="648"/>
      <c r="AD8" s="649">
        <v>800517</v>
      </c>
      <c r="AE8" s="649"/>
      <c r="AF8" s="649"/>
      <c r="AG8" s="649"/>
      <c r="AH8" s="649"/>
      <c r="AI8" s="649"/>
      <c r="AJ8" s="649"/>
      <c r="AK8" s="649"/>
      <c r="AL8" s="650">
        <v>0.5</v>
      </c>
      <c r="AM8" s="651"/>
      <c r="AN8" s="651"/>
      <c r="AO8" s="652"/>
      <c r="AP8" s="642" t="s">
        <v>241</v>
      </c>
      <c r="AQ8" s="643"/>
      <c r="AR8" s="643"/>
      <c r="AS8" s="643"/>
      <c r="AT8" s="643"/>
      <c r="AU8" s="643"/>
      <c r="AV8" s="643"/>
      <c r="AW8" s="643"/>
      <c r="AX8" s="643"/>
      <c r="AY8" s="643"/>
      <c r="AZ8" s="643"/>
      <c r="BA8" s="643"/>
      <c r="BB8" s="643"/>
      <c r="BC8" s="643"/>
      <c r="BD8" s="643"/>
      <c r="BE8" s="643"/>
      <c r="BF8" s="644"/>
      <c r="BG8" s="645">
        <v>1279739</v>
      </c>
      <c r="BH8" s="646"/>
      <c r="BI8" s="646"/>
      <c r="BJ8" s="646"/>
      <c r="BK8" s="646"/>
      <c r="BL8" s="646"/>
      <c r="BM8" s="646"/>
      <c r="BN8" s="647"/>
      <c r="BO8" s="648">
        <v>2.2999999999999998</v>
      </c>
      <c r="BP8" s="648"/>
      <c r="BQ8" s="648"/>
      <c r="BR8" s="648"/>
      <c r="BS8" s="654" t="s">
        <v>148</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140692249</v>
      </c>
      <c r="CS8" s="646"/>
      <c r="CT8" s="646"/>
      <c r="CU8" s="646"/>
      <c r="CV8" s="646"/>
      <c r="CW8" s="646"/>
      <c r="CX8" s="646"/>
      <c r="CY8" s="647"/>
      <c r="CZ8" s="648">
        <v>53.6</v>
      </c>
      <c r="DA8" s="648"/>
      <c r="DB8" s="648"/>
      <c r="DC8" s="648"/>
      <c r="DD8" s="654">
        <v>4040291</v>
      </c>
      <c r="DE8" s="646"/>
      <c r="DF8" s="646"/>
      <c r="DG8" s="646"/>
      <c r="DH8" s="646"/>
      <c r="DI8" s="646"/>
      <c r="DJ8" s="646"/>
      <c r="DK8" s="646"/>
      <c r="DL8" s="646"/>
      <c r="DM8" s="646"/>
      <c r="DN8" s="646"/>
      <c r="DO8" s="646"/>
      <c r="DP8" s="647"/>
      <c r="DQ8" s="654">
        <v>71226902</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494702</v>
      </c>
      <c r="S9" s="646"/>
      <c r="T9" s="646"/>
      <c r="U9" s="646"/>
      <c r="V9" s="646"/>
      <c r="W9" s="646"/>
      <c r="X9" s="646"/>
      <c r="Y9" s="647"/>
      <c r="Z9" s="648">
        <v>0.2</v>
      </c>
      <c r="AA9" s="648"/>
      <c r="AB9" s="648"/>
      <c r="AC9" s="648"/>
      <c r="AD9" s="649">
        <v>494702</v>
      </c>
      <c r="AE9" s="649"/>
      <c r="AF9" s="649"/>
      <c r="AG9" s="649"/>
      <c r="AH9" s="649"/>
      <c r="AI9" s="649"/>
      <c r="AJ9" s="649"/>
      <c r="AK9" s="649"/>
      <c r="AL9" s="650">
        <v>0.3</v>
      </c>
      <c r="AM9" s="651"/>
      <c r="AN9" s="651"/>
      <c r="AO9" s="652"/>
      <c r="AP9" s="642" t="s">
        <v>244</v>
      </c>
      <c r="AQ9" s="643"/>
      <c r="AR9" s="643"/>
      <c r="AS9" s="643"/>
      <c r="AT9" s="643"/>
      <c r="AU9" s="643"/>
      <c r="AV9" s="643"/>
      <c r="AW9" s="643"/>
      <c r="AX9" s="643"/>
      <c r="AY9" s="643"/>
      <c r="AZ9" s="643"/>
      <c r="BA9" s="643"/>
      <c r="BB9" s="643"/>
      <c r="BC9" s="643"/>
      <c r="BD9" s="643"/>
      <c r="BE9" s="643"/>
      <c r="BF9" s="644"/>
      <c r="BG9" s="645">
        <v>48988387</v>
      </c>
      <c r="BH9" s="646"/>
      <c r="BI9" s="646"/>
      <c r="BJ9" s="646"/>
      <c r="BK9" s="646"/>
      <c r="BL9" s="646"/>
      <c r="BM9" s="646"/>
      <c r="BN9" s="647"/>
      <c r="BO9" s="648">
        <v>88.4</v>
      </c>
      <c r="BP9" s="648"/>
      <c r="BQ9" s="648"/>
      <c r="BR9" s="648"/>
      <c r="BS9" s="654" t="s">
        <v>148</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16773918</v>
      </c>
      <c r="CS9" s="646"/>
      <c r="CT9" s="646"/>
      <c r="CU9" s="646"/>
      <c r="CV9" s="646"/>
      <c r="CW9" s="646"/>
      <c r="CX9" s="646"/>
      <c r="CY9" s="647"/>
      <c r="CZ9" s="648">
        <v>6.4</v>
      </c>
      <c r="DA9" s="648"/>
      <c r="DB9" s="648"/>
      <c r="DC9" s="648"/>
      <c r="DD9" s="654">
        <v>21477</v>
      </c>
      <c r="DE9" s="646"/>
      <c r="DF9" s="646"/>
      <c r="DG9" s="646"/>
      <c r="DH9" s="646"/>
      <c r="DI9" s="646"/>
      <c r="DJ9" s="646"/>
      <c r="DK9" s="646"/>
      <c r="DL9" s="646"/>
      <c r="DM9" s="646"/>
      <c r="DN9" s="646"/>
      <c r="DO9" s="646"/>
      <c r="DP9" s="647"/>
      <c r="DQ9" s="654">
        <v>14617342</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148</v>
      </c>
      <c r="S10" s="646"/>
      <c r="T10" s="646"/>
      <c r="U10" s="646"/>
      <c r="V10" s="646"/>
      <c r="W10" s="646"/>
      <c r="X10" s="646"/>
      <c r="Y10" s="647"/>
      <c r="Z10" s="648" t="s">
        <v>148</v>
      </c>
      <c r="AA10" s="648"/>
      <c r="AB10" s="648"/>
      <c r="AC10" s="648"/>
      <c r="AD10" s="649" t="s">
        <v>148</v>
      </c>
      <c r="AE10" s="649"/>
      <c r="AF10" s="649"/>
      <c r="AG10" s="649"/>
      <c r="AH10" s="649"/>
      <c r="AI10" s="649"/>
      <c r="AJ10" s="649"/>
      <c r="AK10" s="649"/>
      <c r="AL10" s="650" t="s">
        <v>148</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t="s">
        <v>148</v>
      </c>
      <c r="BH10" s="646"/>
      <c r="BI10" s="646"/>
      <c r="BJ10" s="646"/>
      <c r="BK10" s="646"/>
      <c r="BL10" s="646"/>
      <c r="BM10" s="646"/>
      <c r="BN10" s="647"/>
      <c r="BO10" s="648" t="s">
        <v>148</v>
      </c>
      <c r="BP10" s="648"/>
      <c r="BQ10" s="648"/>
      <c r="BR10" s="648"/>
      <c r="BS10" s="654" t="s">
        <v>148</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229581</v>
      </c>
      <c r="CS10" s="646"/>
      <c r="CT10" s="646"/>
      <c r="CU10" s="646"/>
      <c r="CV10" s="646"/>
      <c r="CW10" s="646"/>
      <c r="CX10" s="646"/>
      <c r="CY10" s="647"/>
      <c r="CZ10" s="648">
        <v>0.1</v>
      </c>
      <c r="DA10" s="648"/>
      <c r="DB10" s="648"/>
      <c r="DC10" s="648"/>
      <c r="DD10" s="654" t="s">
        <v>148</v>
      </c>
      <c r="DE10" s="646"/>
      <c r="DF10" s="646"/>
      <c r="DG10" s="646"/>
      <c r="DH10" s="646"/>
      <c r="DI10" s="646"/>
      <c r="DJ10" s="646"/>
      <c r="DK10" s="646"/>
      <c r="DL10" s="646"/>
      <c r="DM10" s="646"/>
      <c r="DN10" s="646"/>
      <c r="DO10" s="646"/>
      <c r="DP10" s="647"/>
      <c r="DQ10" s="654">
        <v>163548</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10995462</v>
      </c>
      <c r="S11" s="646"/>
      <c r="T11" s="646"/>
      <c r="U11" s="646"/>
      <c r="V11" s="646"/>
      <c r="W11" s="646"/>
      <c r="X11" s="646"/>
      <c r="Y11" s="647"/>
      <c r="Z11" s="650">
        <v>3.9</v>
      </c>
      <c r="AA11" s="651"/>
      <c r="AB11" s="651"/>
      <c r="AC11" s="663"/>
      <c r="AD11" s="654">
        <v>10995462</v>
      </c>
      <c r="AE11" s="646"/>
      <c r="AF11" s="646"/>
      <c r="AG11" s="646"/>
      <c r="AH11" s="646"/>
      <c r="AI11" s="646"/>
      <c r="AJ11" s="646"/>
      <c r="AK11" s="647"/>
      <c r="AL11" s="650">
        <v>6.4</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t="s">
        <v>148</v>
      </c>
      <c r="BH11" s="646"/>
      <c r="BI11" s="646"/>
      <c r="BJ11" s="646"/>
      <c r="BK11" s="646"/>
      <c r="BL11" s="646"/>
      <c r="BM11" s="646"/>
      <c r="BN11" s="647"/>
      <c r="BO11" s="648" t="s">
        <v>148</v>
      </c>
      <c r="BP11" s="648"/>
      <c r="BQ11" s="648"/>
      <c r="BR11" s="648"/>
      <c r="BS11" s="654" t="s">
        <v>148</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174683</v>
      </c>
      <c r="CS11" s="646"/>
      <c r="CT11" s="646"/>
      <c r="CU11" s="646"/>
      <c r="CV11" s="646"/>
      <c r="CW11" s="646"/>
      <c r="CX11" s="646"/>
      <c r="CY11" s="647"/>
      <c r="CZ11" s="648">
        <v>0.1</v>
      </c>
      <c r="DA11" s="648"/>
      <c r="DB11" s="648"/>
      <c r="DC11" s="648"/>
      <c r="DD11" s="654">
        <v>7397</v>
      </c>
      <c r="DE11" s="646"/>
      <c r="DF11" s="646"/>
      <c r="DG11" s="646"/>
      <c r="DH11" s="646"/>
      <c r="DI11" s="646"/>
      <c r="DJ11" s="646"/>
      <c r="DK11" s="646"/>
      <c r="DL11" s="646"/>
      <c r="DM11" s="646"/>
      <c r="DN11" s="646"/>
      <c r="DO11" s="646"/>
      <c r="DP11" s="647"/>
      <c r="DQ11" s="654">
        <v>140738</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148</v>
      </c>
      <c r="S12" s="646"/>
      <c r="T12" s="646"/>
      <c r="U12" s="646"/>
      <c r="V12" s="646"/>
      <c r="W12" s="646"/>
      <c r="X12" s="646"/>
      <c r="Y12" s="647"/>
      <c r="Z12" s="648" t="s">
        <v>148</v>
      </c>
      <c r="AA12" s="648"/>
      <c r="AB12" s="648"/>
      <c r="AC12" s="648"/>
      <c r="AD12" s="649" t="s">
        <v>148</v>
      </c>
      <c r="AE12" s="649"/>
      <c r="AF12" s="649"/>
      <c r="AG12" s="649"/>
      <c r="AH12" s="649"/>
      <c r="AI12" s="649"/>
      <c r="AJ12" s="649"/>
      <c r="AK12" s="649"/>
      <c r="AL12" s="650" t="s">
        <v>253</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t="s">
        <v>148</v>
      </c>
      <c r="BH12" s="646"/>
      <c r="BI12" s="646"/>
      <c r="BJ12" s="646"/>
      <c r="BK12" s="646"/>
      <c r="BL12" s="646"/>
      <c r="BM12" s="646"/>
      <c r="BN12" s="647"/>
      <c r="BO12" s="648" t="s">
        <v>148</v>
      </c>
      <c r="BP12" s="648"/>
      <c r="BQ12" s="648"/>
      <c r="BR12" s="648"/>
      <c r="BS12" s="654" t="s">
        <v>148</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2800889</v>
      </c>
      <c r="CS12" s="646"/>
      <c r="CT12" s="646"/>
      <c r="CU12" s="646"/>
      <c r="CV12" s="646"/>
      <c r="CW12" s="646"/>
      <c r="CX12" s="646"/>
      <c r="CY12" s="647"/>
      <c r="CZ12" s="648">
        <v>1.1000000000000001</v>
      </c>
      <c r="DA12" s="648"/>
      <c r="DB12" s="648"/>
      <c r="DC12" s="648"/>
      <c r="DD12" s="654">
        <v>36826</v>
      </c>
      <c r="DE12" s="646"/>
      <c r="DF12" s="646"/>
      <c r="DG12" s="646"/>
      <c r="DH12" s="646"/>
      <c r="DI12" s="646"/>
      <c r="DJ12" s="646"/>
      <c r="DK12" s="646"/>
      <c r="DL12" s="646"/>
      <c r="DM12" s="646"/>
      <c r="DN12" s="646"/>
      <c r="DO12" s="646"/>
      <c r="DP12" s="647"/>
      <c r="DQ12" s="654">
        <v>1251093</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148</v>
      </c>
      <c r="S13" s="646"/>
      <c r="T13" s="646"/>
      <c r="U13" s="646"/>
      <c r="V13" s="646"/>
      <c r="W13" s="646"/>
      <c r="X13" s="646"/>
      <c r="Y13" s="647"/>
      <c r="Z13" s="648" t="s">
        <v>253</v>
      </c>
      <c r="AA13" s="648"/>
      <c r="AB13" s="648"/>
      <c r="AC13" s="648"/>
      <c r="AD13" s="649" t="s">
        <v>148</v>
      </c>
      <c r="AE13" s="649"/>
      <c r="AF13" s="649"/>
      <c r="AG13" s="649"/>
      <c r="AH13" s="649"/>
      <c r="AI13" s="649"/>
      <c r="AJ13" s="649"/>
      <c r="AK13" s="649"/>
      <c r="AL13" s="650" t="s">
        <v>148</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t="s">
        <v>148</v>
      </c>
      <c r="BH13" s="646"/>
      <c r="BI13" s="646"/>
      <c r="BJ13" s="646"/>
      <c r="BK13" s="646"/>
      <c r="BL13" s="646"/>
      <c r="BM13" s="646"/>
      <c r="BN13" s="647"/>
      <c r="BO13" s="648" t="s">
        <v>148</v>
      </c>
      <c r="BP13" s="648"/>
      <c r="BQ13" s="648"/>
      <c r="BR13" s="648"/>
      <c r="BS13" s="654" t="s">
        <v>148</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20646631</v>
      </c>
      <c r="CS13" s="646"/>
      <c r="CT13" s="646"/>
      <c r="CU13" s="646"/>
      <c r="CV13" s="646"/>
      <c r="CW13" s="646"/>
      <c r="CX13" s="646"/>
      <c r="CY13" s="647"/>
      <c r="CZ13" s="648">
        <v>7.9</v>
      </c>
      <c r="DA13" s="648"/>
      <c r="DB13" s="648"/>
      <c r="DC13" s="648"/>
      <c r="DD13" s="654">
        <v>10244053</v>
      </c>
      <c r="DE13" s="646"/>
      <c r="DF13" s="646"/>
      <c r="DG13" s="646"/>
      <c r="DH13" s="646"/>
      <c r="DI13" s="646"/>
      <c r="DJ13" s="646"/>
      <c r="DK13" s="646"/>
      <c r="DL13" s="646"/>
      <c r="DM13" s="646"/>
      <c r="DN13" s="646"/>
      <c r="DO13" s="646"/>
      <c r="DP13" s="647"/>
      <c r="DQ13" s="654">
        <v>13377970</v>
      </c>
      <c r="DR13" s="646"/>
      <c r="DS13" s="646"/>
      <c r="DT13" s="646"/>
      <c r="DU13" s="646"/>
      <c r="DV13" s="646"/>
      <c r="DW13" s="646"/>
      <c r="DX13" s="646"/>
      <c r="DY13" s="646"/>
      <c r="DZ13" s="646"/>
      <c r="EA13" s="646"/>
      <c r="EB13" s="646"/>
      <c r="EC13" s="655"/>
    </row>
    <row r="14" spans="2:143" ht="11.25" customHeight="1" x14ac:dyDescent="0.15">
      <c r="B14" s="642" t="s">
        <v>259</v>
      </c>
      <c r="C14" s="643"/>
      <c r="D14" s="643"/>
      <c r="E14" s="643"/>
      <c r="F14" s="643"/>
      <c r="G14" s="643"/>
      <c r="H14" s="643"/>
      <c r="I14" s="643"/>
      <c r="J14" s="643"/>
      <c r="K14" s="643"/>
      <c r="L14" s="643"/>
      <c r="M14" s="643"/>
      <c r="N14" s="643"/>
      <c r="O14" s="643"/>
      <c r="P14" s="643"/>
      <c r="Q14" s="644"/>
      <c r="R14" s="645">
        <v>309670</v>
      </c>
      <c r="S14" s="646"/>
      <c r="T14" s="646"/>
      <c r="U14" s="646"/>
      <c r="V14" s="646"/>
      <c r="W14" s="646"/>
      <c r="X14" s="646"/>
      <c r="Y14" s="647"/>
      <c r="Z14" s="648">
        <v>0.1</v>
      </c>
      <c r="AA14" s="648"/>
      <c r="AB14" s="648"/>
      <c r="AC14" s="648"/>
      <c r="AD14" s="649">
        <v>309670</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394564</v>
      </c>
      <c r="BH14" s="646"/>
      <c r="BI14" s="646"/>
      <c r="BJ14" s="646"/>
      <c r="BK14" s="646"/>
      <c r="BL14" s="646"/>
      <c r="BM14" s="646"/>
      <c r="BN14" s="647"/>
      <c r="BO14" s="648">
        <v>0.7</v>
      </c>
      <c r="BP14" s="648"/>
      <c r="BQ14" s="648"/>
      <c r="BR14" s="648"/>
      <c r="BS14" s="654" t="s">
        <v>148</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2981032</v>
      </c>
      <c r="CS14" s="646"/>
      <c r="CT14" s="646"/>
      <c r="CU14" s="646"/>
      <c r="CV14" s="646"/>
      <c r="CW14" s="646"/>
      <c r="CX14" s="646"/>
      <c r="CY14" s="647"/>
      <c r="CZ14" s="648">
        <v>1.1000000000000001</v>
      </c>
      <c r="DA14" s="648"/>
      <c r="DB14" s="648"/>
      <c r="DC14" s="648"/>
      <c r="DD14" s="654">
        <v>461685</v>
      </c>
      <c r="DE14" s="646"/>
      <c r="DF14" s="646"/>
      <c r="DG14" s="646"/>
      <c r="DH14" s="646"/>
      <c r="DI14" s="646"/>
      <c r="DJ14" s="646"/>
      <c r="DK14" s="646"/>
      <c r="DL14" s="646"/>
      <c r="DM14" s="646"/>
      <c r="DN14" s="646"/>
      <c r="DO14" s="646"/>
      <c r="DP14" s="647"/>
      <c r="DQ14" s="654">
        <v>2694487</v>
      </c>
      <c r="DR14" s="646"/>
      <c r="DS14" s="646"/>
      <c r="DT14" s="646"/>
      <c r="DU14" s="646"/>
      <c r="DV14" s="646"/>
      <c r="DW14" s="646"/>
      <c r="DX14" s="646"/>
      <c r="DY14" s="646"/>
      <c r="DZ14" s="646"/>
      <c r="EA14" s="646"/>
      <c r="EB14" s="646"/>
      <c r="EC14" s="655"/>
    </row>
    <row r="15" spans="2:143" ht="11.25" customHeight="1" x14ac:dyDescent="0.15">
      <c r="B15" s="642" t="s">
        <v>262</v>
      </c>
      <c r="C15" s="643"/>
      <c r="D15" s="643"/>
      <c r="E15" s="643"/>
      <c r="F15" s="643"/>
      <c r="G15" s="643"/>
      <c r="H15" s="643"/>
      <c r="I15" s="643"/>
      <c r="J15" s="643"/>
      <c r="K15" s="643"/>
      <c r="L15" s="643"/>
      <c r="M15" s="643"/>
      <c r="N15" s="643"/>
      <c r="O15" s="643"/>
      <c r="P15" s="643"/>
      <c r="Q15" s="644"/>
      <c r="R15" s="645" t="s">
        <v>148</v>
      </c>
      <c r="S15" s="646"/>
      <c r="T15" s="646"/>
      <c r="U15" s="646"/>
      <c r="V15" s="646"/>
      <c r="W15" s="646"/>
      <c r="X15" s="646"/>
      <c r="Y15" s="647"/>
      <c r="Z15" s="648" t="s">
        <v>148</v>
      </c>
      <c r="AA15" s="648"/>
      <c r="AB15" s="648"/>
      <c r="AC15" s="648"/>
      <c r="AD15" s="649" t="s">
        <v>148</v>
      </c>
      <c r="AE15" s="649"/>
      <c r="AF15" s="649"/>
      <c r="AG15" s="649"/>
      <c r="AH15" s="649"/>
      <c r="AI15" s="649"/>
      <c r="AJ15" s="649"/>
      <c r="AK15" s="649"/>
      <c r="AL15" s="650" t="s">
        <v>148</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4700772</v>
      </c>
      <c r="BH15" s="646"/>
      <c r="BI15" s="646"/>
      <c r="BJ15" s="646"/>
      <c r="BK15" s="646"/>
      <c r="BL15" s="646"/>
      <c r="BM15" s="646"/>
      <c r="BN15" s="647"/>
      <c r="BO15" s="648">
        <v>8.5</v>
      </c>
      <c r="BP15" s="648"/>
      <c r="BQ15" s="648"/>
      <c r="BR15" s="648"/>
      <c r="BS15" s="654" t="s">
        <v>148</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35467742</v>
      </c>
      <c r="CS15" s="646"/>
      <c r="CT15" s="646"/>
      <c r="CU15" s="646"/>
      <c r="CV15" s="646"/>
      <c r="CW15" s="646"/>
      <c r="CX15" s="646"/>
      <c r="CY15" s="647"/>
      <c r="CZ15" s="648">
        <v>13.5</v>
      </c>
      <c r="DA15" s="648"/>
      <c r="DB15" s="648"/>
      <c r="DC15" s="648"/>
      <c r="DD15" s="654">
        <v>8031763</v>
      </c>
      <c r="DE15" s="646"/>
      <c r="DF15" s="646"/>
      <c r="DG15" s="646"/>
      <c r="DH15" s="646"/>
      <c r="DI15" s="646"/>
      <c r="DJ15" s="646"/>
      <c r="DK15" s="646"/>
      <c r="DL15" s="646"/>
      <c r="DM15" s="646"/>
      <c r="DN15" s="646"/>
      <c r="DO15" s="646"/>
      <c r="DP15" s="647"/>
      <c r="DQ15" s="654">
        <v>28467334</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109425</v>
      </c>
      <c r="S16" s="646"/>
      <c r="T16" s="646"/>
      <c r="U16" s="646"/>
      <c r="V16" s="646"/>
      <c r="W16" s="646"/>
      <c r="X16" s="646"/>
      <c r="Y16" s="647"/>
      <c r="Z16" s="648">
        <v>0</v>
      </c>
      <c r="AA16" s="648"/>
      <c r="AB16" s="648"/>
      <c r="AC16" s="648"/>
      <c r="AD16" s="649">
        <v>109425</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148</v>
      </c>
      <c r="BH16" s="646"/>
      <c r="BI16" s="646"/>
      <c r="BJ16" s="646"/>
      <c r="BK16" s="646"/>
      <c r="BL16" s="646"/>
      <c r="BM16" s="646"/>
      <c r="BN16" s="647"/>
      <c r="BO16" s="648" t="s">
        <v>148</v>
      </c>
      <c r="BP16" s="648"/>
      <c r="BQ16" s="648"/>
      <c r="BR16" s="648"/>
      <c r="BS16" s="654" t="s">
        <v>148</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t="s">
        <v>148</v>
      </c>
      <c r="CS16" s="646"/>
      <c r="CT16" s="646"/>
      <c r="CU16" s="646"/>
      <c r="CV16" s="646"/>
      <c r="CW16" s="646"/>
      <c r="CX16" s="646"/>
      <c r="CY16" s="647"/>
      <c r="CZ16" s="648" t="s">
        <v>148</v>
      </c>
      <c r="DA16" s="648"/>
      <c r="DB16" s="648"/>
      <c r="DC16" s="648"/>
      <c r="DD16" s="654" t="s">
        <v>148</v>
      </c>
      <c r="DE16" s="646"/>
      <c r="DF16" s="646"/>
      <c r="DG16" s="646"/>
      <c r="DH16" s="646"/>
      <c r="DI16" s="646"/>
      <c r="DJ16" s="646"/>
      <c r="DK16" s="646"/>
      <c r="DL16" s="646"/>
      <c r="DM16" s="646"/>
      <c r="DN16" s="646"/>
      <c r="DO16" s="646"/>
      <c r="DP16" s="647"/>
      <c r="DQ16" s="654" t="s">
        <v>148</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1666558</v>
      </c>
      <c r="S17" s="646"/>
      <c r="T17" s="646"/>
      <c r="U17" s="646"/>
      <c r="V17" s="646"/>
      <c r="W17" s="646"/>
      <c r="X17" s="646"/>
      <c r="Y17" s="647"/>
      <c r="Z17" s="648">
        <v>0.6</v>
      </c>
      <c r="AA17" s="648"/>
      <c r="AB17" s="648"/>
      <c r="AC17" s="648"/>
      <c r="AD17" s="649">
        <v>1666558</v>
      </c>
      <c r="AE17" s="649"/>
      <c r="AF17" s="649"/>
      <c r="AG17" s="649"/>
      <c r="AH17" s="649"/>
      <c r="AI17" s="649"/>
      <c r="AJ17" s="649"/>
      <c r="AK17" s="649"/>
      <c r="AL17" s="650">
        <v>1</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148</v>
      </c>
      <c r="BH17" s="646"/>
      <c r="BI17" s="646"/>
      <c r="BJ17" s="646"/>
      <c r="BK17" s="646"/>
      <c r="BL17" s="646"/>
      <c r="BM17" s="646"/>
      <c r="BN17" s="647"/>
      <c r="BO17" s="648" t="s">
        <v>253</v>
      </c>
      <c r="BP17" s="648"/>
      <c r="BQ17" s="648"/>
      <c r="BR17" s="648"/>
      <c r="BS17" s="654" t="s">
        <v>148</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13513995</v>
      </c>
      <c r="CS17" s="646"/>
      <c r="CT17" s="646"/>
      <c r="CU17" s="646"/>
      <c r="CV17" s="646"/>
      <c r="CW17" s="646"/>
      <c r="CX17" s="646"/>
      <c r="CY17" s="647"/>
      <c r="CZ17" s="648">
        <v>5.0999999999999996</v>
      </c>
      <c r="DA17" s="648"/>
      <c r="DB17" s="648"/>
      <c r="DC17" s="648"/>
      <c r="DD17" s="654" t="s">
        <v>148</v>
      </c>
      <c r="DE17" s="646"/>
      <c r="DF17" s="646"/>
      <c r="DG17" s="646"/>
      <c r="DH17" s="646"/>
      <c r="DI17" s="646"/>
      <c r="DJ17" s="646"/>
      <c r="DK17" s="646"/>
      <c r="DL17" s="646"/>
      <c r="DM17" s="646"/>
      <c r="DN17" s="646"/>
      <c r="DO17" s="646"/>
      <c r="DP17" s="647"/>
      <c r="DQ17" s="654">
        <v>13513995</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607252</v>
      </c>
      <c r="S18" s="646"/>
      <c r="T18" s="646"/>
      <c r="U18" s="646"/>
      <c r="V18" s="646"/>
      <c r="W18" s="646"/>
      <c r="X18" s="646"/>
      <c r="Y18" s="647"/>
      <c r="Z18" s="648">
        <v>0.2</v>
      </c>
      <c r="AA18" s="648"/>
      <c r="AB18" s="648"/>
      <c r="AC18" s="648"/>
      <c r="AD18" s="649">
        <v>607252</v>
      </c>
      <c r="AE18" s="649"/>
      <c r="AF18" s="649"/>
      <c r="AG18" s="649"/>
      <c r="AH18" s="649"/>
      <c r="AI18" s="649"/>
      <c r="AJ18" s="649"/>
      <c r="AK18" s="649"/>
      <c r="AL18" s="650">
        <v>0.4</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148</v>
      </c>
      <c r="BH18" s="646"/>
      <c r="BI18" s="646"/>
      <c r="BJ18" s="646"/>
      <c r="BK18" s="646"/>
      <c r="BL18" s="646"/>
      <c r="BM18" s="646"/>
      <c r="BN18" s="647"/>
      <c r="BO18" s="648" t="s">
        <v>148</v>
      </c>
      <c r="BP18" s="648"/>
      <c r="BQ18" s="648"/>
      <c r="BR18" s="648"/>
      <c r="BS18" s="654" t="s">
        <v>148</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148</v>
      </c>
      <c r="CS18" s="646"/>
      <c r="CT18" s="646"/>
      <c r="CU18" s="646"/>
      <c r="CV18" s="646"/>
      <c r="CW18" s="646"/>
      <c r="CX18" s="646"/>
      <c r="CY18" s="647"/>
      <c r="CZ18" s="648" t="s">
        <v>148</v>
      </c>
      <c r="DA18" s="648"/>
      <c r="DB18" s="648"/>
      <c r="DC18" s="648"/>
      <c r="DD18" s="654" t="s">
        <v>148</v>
      </c>
      <c r="DE18" s="646"/>
      <c r="DF18" s="646"/>
      <c r="DG18" s="646"/>
      <c r="DH18" s="646"/>
      <c r="DI18" s="646"/>
      <c r="DJ18" s="646"/>
      <c r="DK18" s="646"/>
      <c r="DL18" s="646"/>
      <c r="DM18" s="646"/>
      <c r="DN18" s="646"/>
      <c r="DO18" s="646"/>
      <c r="DP18" s="647"/>
      <c r="DQ18" s="654" t="s">
        <v>148</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52629</v>
      </c>
      <c r="S19" s="646"/>
      <c r="T19" s="646"/>
      <c r="U19" s="646"/>
      <c r="V19" s="646"/>
      <c r="W19" s="646"/>
      <c r="X19" s="646"/>
      <c r="Y19" s="647"/>
      <c r="Z19" s="648">
        <v>0</v>
      </c>
      <c r="AA19" s="648"/>
      <c r="AB19" s="648"/>
      <c r="AC19" s="648"/>
      <c r="AD19" s="649">
        <v>52629</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46446</v>
      </c>
      <c r="BH19" s="646"/>
      <c r="BI19" s="646"/>
      <c r="BJ19" s="646"/>
      <c r="BK19" s="646"/>
      <c r="BL19" s="646"/>
      <c r="BM19" s="646"/>
      <c r="BN19" s="647"/>
      <c r="BO19" s="648">
        <v>0.1</v>
      </c>
      <c r="BP19" s="648"/>
      <c r="BQ19" s="648"/>
      <c r="BR19" s="648"/>
      <c r="BS19" s="654" t="s">
        <v>148</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148</v>
      </c>
      <c r="CS19" s="646"/>
      <c r="CT19" s="646"/>
      <c r="CU19" s="646"/>
      <c r="CV19" s="646"/>
      <c r="CW19" s="646"/>
      <c r="CX19" s="646"/>
      <c r="CY19" s="647"/>
      <c r="CZ19" s="648" t="s">
        <v>148</v>
      </c>
      <c r="DA19" s="648"/>
      <c r="DB19" s="648"/>
      <c r="DC19" s="648"/>
      <c r="DD19" s="654" t="s">
        <v>148</v>
      </c>
      <c r="DE19" s="646"/>
      <c r="DF19" s="646"/>
      <c r="DG19" s="646"/>
      <c r="DH19" s="646"/>
      <c r="DI19" s="646"/>
      <c r="DJ19" s="646"/>
      <c r="DK19" s="646"/>
      <c r="DL19" s="646"/>
      <c r="DM19" s="646"/>
      <c r="DN19" s="646"/>
      <c r="DO19" s="646"/>
      <c r="DP19" s="647"/>
      <c r="DQ19" s="654" t="s">
        <v>148</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4971</v>
      </c>
      <c r="S20" s="646"/>
      <c r="T20" s="646"/>
      <c r="U20" s="646"/>
      <c r="V20" s="646"/>
      <c r="W20" s="646"/>
      <c r="X20" s="646"/>
      <c r="Y20" s="647"/>
      <c r="Z20" s="648">
        <v>0</v>
      </c>
      <c r="AA20" s="648"/>
      <c r="AB20" s="648"/>
      <c r="AC20" s="648"/>
      <c r="AD20" s="649">
        <v>4971</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46446</v>
      </c>
      <c r="BH20" s="646"/>
      <c r="BI20" s="646"/>
      <c r="BJ20" s="646"/>
      <c r="BK20" s="646"/>
      <c r="BL20" s="646"/>
      <c r="BM20" s="646"/>
      <c r="BN20" s="647"/>
      <c r="BO20" s="648">
        <v>0.1</v>
      </c>
      <c r="BP20" s="648"/>
      <c r="BQ20" s="648"/>
      <c r="BR20" s="648"/>
      <c r="BS20" s="654" t="s">
        <v>148</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262524755</v>
      </c>
      <c r="CS20" s="646"/>
      <c r="CT20" s="646"/>
      <c r="CU20" s="646"/>
      <c r="CV20" s="646"/>
      <c r="CW20" s="646"/>
      <c r="CX20" s="646"/>
      <c r="CY20" s="647"/>
      <c r="CZ20" s="648">
        <v>100</v>
      </c>
      <c r="DA20" s="648"/>
      <c r="DB20" s="648"/>
      <c r="DC20" s="648"/>
      <c r="DD20" s="654">
        <v>23930015</v>
      </c>
      <c r="DE20" s="646"/>
      <c r="DF20" s="646"/>
      <c r="DG20" s="646"/>
      <c r="DH20" s="646"/>
      <c r="DI20" s="646"/>
      <c r="DJ20" s="646"/>
      <c r="DK20" s="646"/>
      <c r="DL20" s="646"/>
      <c r="DM20" s="646"/>
      <c r="DN20" s="646"/>
      <c r="DO20" s="646"/>
      <c r="DP20" s="647"/>
      <c r="DQ20" s="654">
        <v>172146408</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1001706</v>
      </c>
      <c r="S21" s="646"/>
      <c r="T21" s="646"/>
      <c r="U21" s="646"/>
      <c r="V21" s="646"/>
      <c r="W21" s="646"/>
      <c r="X21" s="646"/>
      <c r="Y21" s="647"/>
      <c r="Z21" s="648">
        <v>0.4</v>
      </c>
      <c r="AA21" s="648"/>
      <c r="AB21" s="648"/>
      <c r="AC21" s="648"/>
      <c r="AD21" s="649">
        <v>1001706</v>
      </c>
      <c r="AE21" s="649"/>
      <c r="AF21" s="649"/>
      <c r="AG21" s="649"/>
      <c r="AH21" s="649"/>
      <c r="AI21" s="649"/>
      <c r="AJ21" s="649"/>
      <c r="AK21" s="649"/>
      <c r="AL21" s="650">
        <v>0.6</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46446</v>
      </c>
      <c r="BH21" s="646"/>
      <c r="BI21" s="646"/>
      <c r="BJ21" s="646"/>
      <c r="BK21" s="646"/>
      <c r="BL21" s="646"/>
      <c r="BM21" s="646"/>
      <c r="BN21" s="647"/>
      <c r="BO21" s="648">
        <v>0.1</v>
      </c>
      <c r="BP21" s="648"/>
      <c r="BQ21" s="648"/>
      <c r="BR21" s="648"/>
      <c r="BS21" s="654" t="s">
        <v>148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t="s">
        <v>148</v>
      </c>
      <c r="S22" s="646"/>
      <c r="T22" s="646"/>
      <c r="U22" s="646"/>
      <c r="V22" s="646"/>
      <c r="W22" s="646"/>
      <c r="X22" s="646"/>
      <c r="Y22" s="647"/>
      <c r="Z22" s="648" t="s">
        <v>148</v>
      </c>
      <c r="AA22" s="648"/>
      <c r="AB22" s="648"/>
      <c r="AC22" s="648"/>
      <c r="AD22" s="649" t="s">
        <v>148</v>
      </c>
      <c r="AE22" s="649"/>
      <c r="AF22" s="649"/>
      <c r="AG22" s="649"/>
      <c r="AH22" s="649"/>
      <c r="AI22" s="649"/>
      <c r="AJ22" s="649"/>
      <c r="AK22" s="649"/>
      <c r="AL22" s="650" t="s">
        <v>148</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148</v>
      </c>
      <c r="BH22" s="646"/>
      <c r="BI22" s="646"/>
      <c r="BJ22" s="646"/>
      <c r="BK22" s="646"/>
      <c r="BL22" s="646"/>
      <c r="BM22" s="646"/>
      <c r="BN22" s="647"/>
      <c r="BO22" s="648" t="s">
        <v>148</v>
      </c>
      <c r="BP22" s="648"/>
      <c r="BQ22" s="648"/>
      <c r="BR22" s="648"/>
      <c r="BS22" s="654" t="s">
        <v>148</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t="s">
        <v>148</v>
      </c>
      <c r="S23" s="646"/>
      <c r="T23" s="646"/>
      <c r="U23" s="646"/>
      <c r="V23" s="646"/>
      <c r="W23" s="646"/>
      <c r="X23" s="646"/>
      <c r="Y23" s="647"/>
      <c r="Z23" s="648" t="s">
        <v>148</v>
      </c>
      <c r="AA23" s="648"/>
      <c r="AB23" s="648"/>
      <c r="AC23" s="648"/>
      <c r="AD23" s="649" t="s">
        <v>148</v>
      </c>
      <c r="AE23" s="649"/>
      <c r="AF23" s="649"/>
      <c r="AG23" s="649"/>
      <c r="AH23" s="649"/>
      <c r="AI23" s="649"/>
      <c r="AJ23" s="649"/>
      <c r="AK23" s="649"/>
      <c r="AL23" s="650" t="s">
        <v>148</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t="s">
        <v>148</v>
      </c>
      <c r="BH23" s="646"/>
      <c r="BI23" s="646"/>
      <c r="BJ23" s="646"/>
      <c r="BK23" s="646"/>
      <c r="BL23" s="646"/>
      <c r="BM23" s="646"/>
      <c r="BN23" s="647"/>
      <c r="BO23" s="648" t="s">
        <v>148</v>
      </c>
      <c r="BP23" s="648"/>
      <c r="BQ23" s="648"/>
      <c r="BR23" s="648"/>
      <c r="BS23" s="654" t="s">
        <v>148</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t="s">
        <v>148</v>
      </c>
      <c r="S24" s="646"/>
      <c r="T24" s="646"/>
      <c r="U24" s="646"/>
      <c r="V24" s="646"/>
      <c r="W24" s="646"/>
      <c r="X24" s="646"/>
      <c r="Y24" s="647"/>
      <c r="Z24" s="648" t="s">
        <v>148</v>
      </c>
      <c r="AA24" s="648"/>
      <c r="AB24" s="648"/>
      <c r="AC24" s="648"/>
      <c r="AD24" s="649" t="s">
        <v>148</v>
      </c>
      <c r="AE24" s="649"/>
      <c r="AF24" s="649"/>
      <c r="AG24" s="649"/>
      <c r="AH24" s="649"/>
      <c r="AI24" s="649"/>
      <c r="AJ24" s="649"/>
      <c r="AK24" s="649"/>
      <c r="AL24" s="650" t="s">
        <v>148</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148</v>
      </c>
      <c r="BH24" s="646"/>
      <c r="BI24" s="646"/>
      <c r="BJ24" s="646"/>
      <c r="BK24" s="646"/>
      <c r="BL24" s="646"/>
      <c r="BM24" s="646"/>
      <c r="BN24" s="647"/>
      <c r="BO24" s="648" t="s">
        <v>148</v>
      </c>
      <c r="BP24" s="648"/>
      <c r="BQ24" s="648"/>
      <c r="BR24" s="648"/>
      <c r="BS24" s="654" t="s">
        <v>253</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144273978</v>
      </c>
      <c r="CS24" s="635"/>
      <c r="CT24" s="635"/>
      <c r="CU24" s="635"/>
      <c r="CV24" s="635"/>
      <c r="CW24" s="635"/>
      <c r="CX24" s="635"/>
      <c r="CY24" s="636"/>
      <c r="CZ24" s="639">
        <v>55</v>
      </c>
      <c r="DA24" s="640"/>
      <c r="DB24" s="640"/>
      <c r="DC24" s="659"/>
      <c r="DD24" s="684">
        <v>81079020</v>
      </c>
      <c r="DE24" s="635"/>
      <c r="DF24" s="635"/>
      <c r="DG24" s="635"/>
      <c r="DH24" s="635"/>
      <c r="DI24" s="635"/>
      <c r="DJ24" s="635"/>
      <c r="DK24" s="636"/>
      <c r="DL24" s="684">
        <v>69537276</v>
      </c>
      <c r="DM24" s="635"/>
      <c r="DN24" s="635"/>
      <c r="DO24" s="635"/>
      <c r="DP24" s="635"/>
      <c r="DQ24" s="635"/>
      <c r="DR24" s="635"/>
      <c r="DS24" s="635"/>
      <c r="DT24" s="635"/>
      <c r="DU24" s="635"/>
      <c r="DV24" s="636"/>
      <c r="DW24" s="639">
        <v>40.700000000000003</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t="s">
        <v>148</v>
      </c>
      <c r="S25" s="646"/>
      <c r="T25" s="646"/>
      <c r="U25" s="646"/>
      <c r="V25" s="646"/>
      <c r="W25" s="646"/>
      <c r="X25" s="646"/>
      <c r="Y25" s="647"/>
      <c r="Z25" s="648" t="s">
        <v>148</v>
      </c>
      <c r="AA25" s="648"/>
      <c r="AB25" s="648"/>
      <c r="AC25" s="648"/>
      <c r="AD25" s="649" t="s">
        <v>148</v>
      </c>
      <c r="AE25" s="649"/>
      <c r="AF25" s="649"/>
      <c r="AG25" s="649"/>
      <c r="AH25" s="649"/>
      <c r="AI25" s="649"/>
      <c r="AJ25" s="649"/>
      <c r="AK25" s="649"/>
      <c r="AL25" s="650" t="s">
        <v>148</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148</v>
      </c>
      <c r="BH25" s="646"/>
      <c r="BI25" s="646"/>
      <c r="BJ25" s="646"/>
      <c r="BK25" s="646"/>
      <c r="BL25" s="646"/>
      <c r="BM25" s="646"/>
      <c r="BN25" s="647"/>
      <c r="BO25" s="648" t="s">
        <v>148</v>
      </c>
      <c r="BP25" s="648"/>
      <c r="BQ25" s="648"/>
      <c r="BR25" s="648"/>
      <c r="BS25" s="654" t="s">
        <v>148</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34111539</v>
      </c>
      <c r="CS25" s="681"/>
      <c r="CT25" s="681"/>
      <c r="CU25" s="681"/>
      <c r="CV25" s="681"/>
      <c r="CW25" s="681"/>
      <c r="CX25" s="681"/>
      <c r="CY25" s="682"/>
      <c r="CZ25" s="650">
        <v>13</v>
      </c>
      <c r="DA25" s="679"/>
      <c r="DB25" s="679"/>
      <c r="DC25" s="683"/>
      <c r="DD25" s="654">
        <v>31808413</v>
      </c>
      <c r="DE25" s="681"/>
      <c r="DF25" s="681"/>
      <c r="DG25" s="681"/>
      <c r="DH25" s="681"/>
      <c r="DI25" s="681"/>
      <c r="DJ25" s="681"/>
      <c r="DK25" s="682"/>
      <c r="DL25" s="654">
        <v>31433607</v>
      </c>
      <c r="DM25" s="681"/>
      <c r="DN25" s="681"/>
      <c r="DO25" s="681"/>
      <c r="DP25" s="681"/>
      <c r="DQ25" s="681"/>
      <c r="DR25" s="681"/>
      <c r="DS25" s="681"/>
      <c r="DT25" s="681"/>
      <c r="DU25" s="681"/>
      <c r="DV25" s="682"/>
      <c r="DW25" s="650">
        <v>18.399999999999999</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70999196</v>
      </c>
      <c r="S26" s="646"/>
      <c r="T26" s="646"/>
      <c r="U26" s="646"/>
      <c r="V26" s="646"/>
      <c r="W26" s="646"/>
      <c r="X26" s="646"/>
      <c r="Y26" s="647"/>
      <c r="Z26" s="648">
        <v>25.5</v>
      </c>
      <c r="AA26" s="648"/>
      <c r="AB26" s="648"/>
      <c r="AC26" s="648"/>
      <c r="AD26" s="649">
        <v>70999196</v>
      </c>
      <c r="AE26" s="649"/>
      <c r="AF26" s="649"/>
      <c r="AG26" s="649"/>
      <c r="AH26" s="649"/>
      <c r="AI26" s="649"/>
      <c r="AJ26" s="649"/>
      <c r="AK26" s="649"/>
      <c r="AL26" s="650">
        <v>41.5</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148</v>
      </c>
      <c r="BH26" s="646"/>
      <c r="BI26" s="646"/>
      <c r="BJ26" s="646"/>
      <c r="BK26" s="646"/>
      <c r="BL26" s="646"/>
      <c r="BM26" s="646"/>
      <c r="BN26" s="647"/>
      <c r="BO26" s="648" t="s">
        <v>148</v>
      </c>
      <c r="BP26" s="648"/>
      <c r="BQ26" s="648"/>
      <c r="BR26" s="648"/>
      <c r="BS26" s="654" t="s">
        <v>148</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23080683</v>
      </c>
      <c r="CS26" s="646"/>
      <c r="CT26" s="646"/>
      <c r="CU26" s="646"/>
      <c r="CV26" s="646"/>
      <c r="CW26" s="646"/>
      <c r="CX26" s="646"/>
      <c r="CY26" s="647"/>
      <c r="CZ26" s="650">
        <v>8.8000000000000007</v>
      </c>
      <c r="DA26" s="679"/>
      <c r="DB26" s="679"/>
      <c r="DC26" s="683"/>
      <c r="DD26" s="654">
        <v>21332087</v>
      </c>
      <c r="DE26" s="646"/>
      <c r="DF26" s="646"/>
      <c r="DG26" s="646"/>
      <c r="DH26" s="646"/>
      <c r="DI26" s="646"/>
      <c r="DJ26" s="646"/>
      <c r="DK26" s="647"/>
      <c r="DL26" s="654" t="s">
        <v>148</v>
      </c>
      <c r="DM26" s="646"/>
      <c r="DN26" s="646"/>
      <c r="DO26" s="646"/>
      <c r="DP26" s="646"/>
      <c r="DQ26" s="646"/>
      <c r="DR26" s="646"/>
      <c r="DS26" s="646"/>
      <c r="DT26" s="646"/>
      <c r="DU26" s="646"/>
      <c r="DV26" s="647"/>
      <c r="DW26" s="650" t="s">
        <v>148</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68979</v>
      </c>
      <c r="S27" s="646"/>
      <c r="T27" s="646"/>
      <c r="U27" s="646"/>
      <c r="V27" s="646"/>
      <c r="W27" s="646"/>
      <c r="X27" s="646"/>
      <c r="Y27" s="647"/>
      <c r="Z27" s="648">
        <v>0</v>
      </c>
      <c r="AA27" s="648"/>
      <c r="AB27" s="648"/>
      <c r="AC27" s="648"/>
      <c r="AD27" s="649">
        <v>68979</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55409908</v>
      </c>
      <c r="BH27" s="646"/>
      <c r="BI27" s="646"/>
      <c r="BJ27" s="646"/>
      <c r="BK27" s="646"/>
      <c r="BL27" s="646"/>
      <c r="BM27" s="646"/>
      <c r="BN27" s="647"/>
      <c r="BO27" s="648">
        <v>100</v>
      </c>
      <c r="BP27" s="648"/>
      <c r="BQ27" s="648"/>
      <c r="BR27" s="648"/>
      <c r="BS27" s="654" t="s">
        <v>148</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97165424</v>
      </c>
      <c r="CS27" s="681"/>
      <c r="CT27" s="681"/>
      <c r="CU27" s="681"/>
      <c r="CV27" s="681"/>
      <c r="CW27" s="681"/>
      <c r="CX27" s="681"/>
      <c r="CY27" s="682"/>
      <c r="CZ27" s="650">
        <v>37</v>
      </c>
      <c r="DA27" s="679"/>
      <c r="DB27" s="679"/>
      <c r="DC27" s="683"/>
      <c r="DD27" s="654">
        <v>36273592</v>
      </c>
      <c r="DE27" s="681"/>
      <c r="DF27" s="681"/>
      <c r="DG27" s="681"/>
      <c r="DH27" s="681"/>
      <c r="DI27" s="681"/>
      <c r="DJ27" s="681"/>
      <c r="DK27" s="682"/>
      <c r="DL27" s="654">
        <v>36273209</v>
      </c>
      <c r="DM27" s="681"/>
      <c r="DN27" s="681"/>
      <c r="DO27" s="681"/>
      <c r="DP27" s="681"/>
      <c r="DQ27" s="681"/>
      <c r="DR27" s="681"/>
      <c r="DS27" s="681"/>
      <c r="DT27" s="681"/>
      <c r="DU27" s="681"/>
      <c r="DV27" s="682"/>
      <c r="DW27" s="650">
        <v>21.2</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2477229</v>
      </c>
      <c r="S28" s="646"/>
      <c r="T28" s="646"/>
      <c r="U28" s="646"/>
      <c r="V28" s="646"/>
      <c r="W28" s="646"/>
      <c r="X28" s="646"/>
      <c r="Y28" s="647"/>
      <c r="Z28" s="648">
        <v>0.9</v>
      </c>
      <c r="AA28" s="648"/>
      <c r="AB28" s="648"/>
      <c r="AC28" s="648"/>
      <c r="AD28" s="649" t="s">
        <v>148</v>
      </c>
      <c r="AE28" s="649"/>
      <c r="AF28" s="649"/>
      <c r="AG28" s="649"/>
      <c r="AH28" s="649"/>
      <c r="AI28" s="649"/>
      <c r="AJ28" s="649"/>
      <c r="AK28" s="649"/>
      <c r="AL28" s="650" t="s">
        <v>148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12997015</v>
      </c>
      <c r="CS28" s="646"/>
      <c r="CT28" s="646"/>
      <c r="CU28" s="646"/>
      <c r="CV28" s="646"/>
      <c r="CW28" s="646"/>
      <c r="CX28" s="646"/>
      <c r="CY28" s="647"/>
      <c r="CZ28" s="650">
        <v>5</v>
      </c>
      <c r="DA28" s="679"/>
      <c r="DB28" s="679"/>
      <c r="DC28" s="683"/>
      <c r="DD28" s="654">
        <v>12997015</v>
      </c>
      <c r="DE28" s="646"/>
      <c r="DF28" s="646"/>
      <c r="DG28" s="646"/>
      <c r="DH28" s="646"/>
      <c r="DI28" s="646"/>
      <c r="DJ28" s="646"/>
      <c r="DK28" s="647"/>
      <c r="DL28" s="654">
        <v>1830460</v>
      </c>
      <c r="DM28" s="646"/>
      <c r="DN28" s="646"/>
      <c r="DO28" s="646"/>
      <c r="DP28" s="646"/>
      <c r="DQ28" s="646"/>
      <c r="DR28" s="646"/>
      <c r="DS28" s="646"/>
      <c r="DT28" s="646"/>
      <c r="DU28" s="646"/>
      <c r="DV28" s="647"/>
      <c r="DW28" s="650">
        <v>1.1000000000000001</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3826626</v>
      </c>
      <c r="S29" s="646"/>
      <c r="T29" s="646"/>
      <c r="U29" s="646"/>
      <c r="V29" s="646"/>
      <c r="W29" s="646"/>
      <c r="X29" s="646"/>
      <c r="Y29" s="647"/>
      <c r="Z29" s="648">
        <v>1.4</v>
      </c>
      <c r="AA29" s="648"/>
      <c r="AB29" s="648"/>
      <c r="AC29" s="648"/>
      <c r="AD29" s="649">
        <v>2170587</v>
      </c>
      <c r="AE29" s="649"/>
      <c r="AF29" s="649"/>
      <c r="AG29" s="649"/>
      <c r="AH29" s="649"/>
      <c r="AI29" s="649"/>
      <c r="AJ29" s="649"/>
      <c r="AK29" s="649"/>
      <c r="AL29" s="650">
        <v>1.3</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70</v>
      </c>
      <c r="CG29" s="661"/>
      <c r="CH29" s="661"/>
      <c r="CI29" s="661"/>
      <c r="CJ29" s="661"/>
      <c r="CK29" s="661"/>
      <c r="CL29" s="661"/>
      <c r="CM29" s="661"/>
      <c r="CN29" s="661"/>
      <c r="CO29" s="661"/>
      <c r="CP29" s="661"/>
      <c r="CQ29" s="662"/>
      <c r="CR29" s="645">
        <v>12997015</v>
      </c>
      <c r="CS29" s="681"/>
      <c r="CT29" s="681"/>
      <c r="CU29" s="681"/>
      <c r="CV29" s="681"/>
      <c r="CW29" s="681"/>
      <c r="CX29" s="681"/>
      <c r="CY29" s="682"/>
      <c r="CZ29" s="650">
        <v>5</v>
      </c>
      <c r="DA29" s="679"/>
      <c r="DB29" s="679"/>
      <c r="DC29" s="683"/>
      <c r="DD29" s="654">
        <v>12997015</v>
      </c>
      <c r="DE29" s="681"/>
      <c r="DF29" s="681"/>
      <c r="DG29" s="681"/>
      <c r="DH29" s="681"/>
      <c r="DI29" s="681"/>
      <c r="DJ29" s="681"/>
      <c r="DK29" s="682"/>
      <c r="DL29" s="654">
        <v>1830460</v>
      </c>
      <c r="DM29" s="681"/>
      <c r="DN29" s="681"/>
      <c r="DO29" s="681"/>
      <c r="DP29" s="681"/>
      <c r="DQ29" s="681"/>
      <c r="DR29" s="681"/>
      <c r="DS29" s="681"/>
      <c r="DT29" s="681"/>
      <c r="DU29" s="681"/>
      <c r="DV29" s="682"/>
      <c r="DW29" s="650">
        <v>1.1000000000000001</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788097</v>
      </c>
      <c r="S30" s="646"/>
      <c r="T30" s="646"/>
      <c r="U30" s="646"/>
      <c r="V30" s="646"/>
      <c r="W30" s="646"/>
      <c r="X30" s="646"/>
      <c r="Y30" s="647"/>
      <c r="Z30" s="648">
        <v>0.3</v>
      </c>
      <c r="AA30" s="648"/>
      <c r="AB30" s="648"/>
      <c r="AC30" s="648"/>
      <c r="AD30" s="649" t="s">
        <v>148</v>
      </c>
      <c r="AE30" s="649"/>
      <c r="AF30" s="649"/>
      <c r="AG30" s="649"/>
      <c r="AH30" s="649"/>
      <c r="AI30" s="649"/>
      <c r="AJ30" s="649"/>
      <c r="AK30" s="649"/>
      <c r="AL30" s="650" t="s">
        <v>148</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87"/>
      <c r="CE30" s="688"/>
      <c r="CF30" s="660" t="s">
        <v>311</v>
      </c>
      <c r="CG30" s="661"/>
      <c r="CH30" s="661"/>
      <c r="CI30" s="661"/>
      <c r="CJ30" s="661"/>
      <c r="CK30" s="661"/>
      <c r="CL30" s="661"/>
      <c r="CM30" s="661"/>
      <c r="CN30" s="661"/>
      <c r="CO30" s="661"/>
      <c r="CP30" s="661"/>
      <c r="CQ30" s="662"/>
      <c r="CR30" s="645">
        <v>12900458</v>
      </c>
      <c r="CS30" s="646"/>
      <c r="CT30" s="646"/>
      <c r="CU30" s="646"/>
      <c r="CV30" s="646"/>
      <c r="CW30" s="646"/>
      <c r="CX30" s="646"/>
      <c r="CY30" s="647"/>
      <c r="CZ30" s="650">
        <v>4.9000000000000004</v>
      </c>
      <c r="DA30" s="679"/>
      <c r="DB30" s="679"/>
      <c r="DC30" s="683"/>
      <c r="DD30" s="654">
        <v>12900458</v>
      </c>
      <c r="DE30" s="646"/>
      <c r="DF30" s="646"/>
      <c r="DG30" s="646"/>
      <c r="DH30" s="646"/>
      <c r="DI30" s="646"/>
      <c r="DJ30" s="646"/>
      <c r="DK30" s="647"/>
      <c r="DL30" s="654">
        <v>1733903</v>
      </c>
      <c r="DM30" s="646"/>
      <c r="DN30" s="646"/>
      <c r="DO30" s="646"/>
      <c r="DP30" s="646"/>
      <c r="DQ30" s="646"/>
      <c r="DR30" s="646"/>
      <c r="DS30" s="646"/>
      <c r="DT30" s="646"/>
      <c r="DU30" s="646"/>
      <c r="DV30" s="647"/>
      <c r="DW30" s="650">
        <v>1</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55857160</v>
      </c>
      <c r="S31" s="646"/>
      <c r="T31" s="646"/>
      <c r="U31" s="646"/>
      <c r="V31" s="646"/>
      <c r="W31" s="646"/>
      <c r="X31" s="646"/>
      <c r="Y31" s="647"/>
      <c r="Z31" s="648">
        <v>20.100000000000001</v>
      </c>
      <c r="AA31" s="648"/>
      <c r="AB31" s="648"/>
      <c r="AC31" s="648"/>
      <c r="AD31" s="649" t="s">
        <v>148</v>
      </c>
      <c r="AE31" s="649"/>
      <c r="AF31" s="649"/>
      <c r="AG31" s="649"/>
      <c r="AH31" s="649"/>
      <c r="AI31" s="649"/>
      <c r="AJ31" s="649"/>
      <c r="AK31" s="649"/>
      <c r="AL31" s="650" t="s">
        <v>148</v>
      </c>
      <c r="AM31" s="651"/>
      <c r="AN31" s="651"/>
      <c r="AO31" s="652"/>
      <c r="AP31" s="702" t="s">
        <v>313</v>
      </c>
      <c r="AQ31" s="703"/>
      <c r="AR31" s="703"/>
      <c r="AS31" s="703"/>
      <c r="AT31" s="708" t="s">
        <v>314</v>
      </c>
      <c r="AU31" s="231"/>
      <c r="AV31" s="231"/>
      <c r="AW31" s="231"/>
      <c r="AX31" s="631" t="s">
        <v>190</v>
      </c>
      <c r="AY31" s="632"/>
      <c r="AZ31" s="632"/>
      <c r="BA31" s="632"/>
      <c r="BB31" s="632"/>
      <c r="BC31" s="632"/>
      <c r="BD31" s="632"/>
      <c r="BE31" s="632"/>
      <c r="BF31" s="633"/>
      <c r="BG31" s="713">
        <v>99.5</v>
      </c>
      <c r="BH31" s="700"/>
      <c r="BI31" s="700"/>
      <c r="BJ31" s="700"/>
      <c r="BK31" s="700"/>
      <c r="BL31" s="700"/>
      <c r="BM31" s="640">
        <v>99</v>
      </c>
      <c r="BN31" s="700"/>
      <c r="BO31" s="700"/>
      <c r="BP31" s="700"/>
      <c r="BQ31" s="701"/>
      <c r="BR31" s="713">
        <v>99.5</v>
      </c>
      <c r="BS31" s="700"/>
      <c r="BT31" s="700"/>
      <c r="BU31" s="700"/>
      <c r="BV31" s="700"/>
      <c r="BW31" s="700"/>
      <c r="BX31" s="640">
        <v>98.7</v>
      </c>
      <c r="BY31" s="700"/>
      <c r="BZ31" s="700"/>
      <c r="CA31" s="700"/>
      <c r="CB31" s="701"/>
      <c r="CD31" s="687"/>
      <c r="CE31" s="688"/>
      <c r="CF31" s="660" t="s">
        <v>315</v>
      </c>
      <c r="CG31" s="661"/>
      <c r="CH31" s="661"/>
      <c r="CI31" s="661"/>
      <c r="CJ31" s="661"/>
      <c r="CK31" s="661"/>
      <c r="CL31" s="661"/>
      <c r="CM31" s="661"/>
      <c r="CN31" s="661"/>
      <c r="CO31" s="661"/>
      <c r="CP31" s="661"/>
      <c r="CQ31" s="662"/>
      <c r="CR31" s="645">
        <v>96557</v>
      </c>
      <c r="CS31" s="681"/>
      <c r="CT31" s="681"/>
      <c r="CU31" s="681"/>
      <c r="CV31" s="681"/>
      <c r="CW31" s="681"/>
      <c r="CX31" s="681"/>
      <c r="CY31" s="682"/>
      <c r="CZ31" s="650">
        <v>0</v>
      </c>
      <c r="DA31" s="679"/>
      <c r="DB31" s="679"/>
      <c r="DC31" s="683"/>
      <c r="DD31" s="654">
        <v>96557</v>
      </c>
      <c r="DE31" s="681"/>
      <c r="DF31" s="681"/>
      <c r="DG31" s="681"/>
      <c r="DH31" s="681"/>
      <c r="DI31" s="681"/>
      <c r="DJ31" s="681"/>
      <c r="DK31" s="682"/>
      <c r="DL31" s="654">
        <v>96557</v>
      </c>
      <c r="DM31" s="681"/>
      <c r="DN31" s="681"/>
      <c r="DO31" s="681"/>
      <c r="DP31" s="681"/>
      <c r="DQ31" s="681"/>
      <c r="DR31" s="681"/>
      <c r="DS31" s="681"/>
      <c r="DT31" s="681"/>
      <c r="DU31" s="681"/>
      <c r="DV31" s="682"/>
      <c r="DW31" s="650">
        <v>0.1</v>
      </c>
      <c r="DX31" s="679"/>
      <c r="DY31" s="679"/>
      <c r="DZ31" s="679"/>
      <c r="EA31" s="679"/>
      <c r="EB31" s="679"/>
      <c r="EC31" s="680"/>
    </row>
    <row r="32" spans="2:133" ht="11.25" customHeight="1" x14ac:dyDescent="0.15">
      <c r="B32" s="691" t="s">
        <v>316</v>
      </c>
      <c r="C32" s="692"/>
      <c r="D32" s="692"/>
      <c r="E32" s="692"/>
      <c r="F32" s="692"/>
      <c r="G32" s="692"/>
      <c r="H32" s="692"/>
      <c r="I32" s="692"/>
      <c r="J32" s="692"/>
      <c r="K32" s="692"/>
      <c r="L32" s="692"/>
      <c r="M32" s="692"/>
      <c r="N32" s="692"/>
      <c r="O32" s="692"/>
      <c r="P32" s="692"/>
      <c r="Q32" s="693"/>
      <c r="R32" s="645">
        <v>100345304</v>
      </c>
      <c r="S32" s="646"/>
      <c r="T32" s="646"/>
      <c r="U32" s="646"/>
      <c r="V32" s="646"/>
      <c r="W32" s="646"/>
      <c r="X32" s="646"/>
      <c r="Y32" s="647"/>
      <c r="Z32" s="648">
        <v>36</v>
      </c>
      <c r="AA32" s="648"/>
      <c r="AB32" s="648"/>
      <c r="AC32" s="648"/>
      <c r="AD32" s="649">
        <v>97484352</v>
      </c>
      <c r="AE32" s="649"/>
      <c r="AF32" s="649"/>
      <c r="AG32" s="649"/>
      <c r="AH32" s="649"/>
      <c r="AI32" s="649"/>
      <c r="AJ32" s="649"/>
      <c r="AK32" s="649"/>
      <c r="AL32" s="650">
        <v>57</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99.4</v>
      </c>
      <c r="BH32" s="681"/>
      <c r="BI32" s="681"/>
      <c r="BJ32" s="681"/>
      <c r="BK32" s="681"/>
      <c r="BL32" s="681"/>
      <c r="BM32" s="651">
        <v>98.9</v>
      </c>
      <c r="BN32" s="711"/>
      <c r="BO32" s="711"/>
      <c r="BP32" s="711"/>
      <c r="BQ32" s="712"/>
      <c r="BR32" s="714">
        <v>99.5</v>
      </c>
      <c r="BS32" s="681"/>
      <c r="BT32" s="681"/>
      <c r="BU32" s="681"/>
      <c r="BV32" s="681"/>
      <c r="BW32" s="681"/>
      <c r="BX32" s="651">
        <v>98.6</v>
      </c>
      <c r="BY32" s="711"/>
      <c r="BZ32" s="711"/>
      <c r="CA32" s="711"/>
      <c r="CB32" s="712"/>
      <c r="CD32" s="689"/>
      <c r="CE32" s="690"/>
      <c r="CF32" s="660" t="s">
        <v>319</v>
      </c>
      <c r="CG32" s="661"/>
      <c r="CH32" s="661"/>
      <c r="CI32" s="661"/>
      <c r="CJ32" s="661"/>
      <c r="CK32" s="661"/>
      <c r="CL32" s="661"/>
      <c r="CM32" s="661"/>
      <c r="CN32" s="661"/>
      <c r="CO32" s="661"/>
      <c r="CP32" s="661"/>
      <c r="CQ32" s="662"/>
      <c r="CR32" s="645" t="s">
        <v>148</v>
      </c>
      <c r="CS32" s="646"/>
      <c r="CT32" s="646"/>
      <c r="CU32" s="646"/>
      <c r="CV32" s="646"/>
      <c r="CW32" s="646"/>
      <c r="CX32" s="646"/>
      <c r="CY32" s="647"/>
      <c r="CZ32" s="650" t="s">
        <v>148</v>
      </c>
      <c r="DA32" s="679"/>
      <c r="DB32" s="679"/>
      <c r="DC32" s="683"/>
      <c r="DD32" s="654" t="s">
        <v>148</v>
      </c>
      <c r="DE32" s="646"/>
      <c r="DF32" s="646"/>
      <c r="DG32" s="646"/>
      <c r="DH32" s="646"/>
      <c r="DI32" s="646"/>
      <c r="DJ32" s="646"/>
      <c r="DK32" s="647"/>
      <c r="DL32" s="654" t="s">
        <v>148</v>
      </c>
      <c r="DM32" s="646"/>
      <c r="DN32" s="646"/>
      <c r="DO32" s="646"/>
      <c r="DP32" s="646"/>
      <c r="DQ32" s="646"/>
      <c r="DR32" s="646"/>
      <c r="DS32" s="646"/>
      <c r="DT32" s="646"/>
      <c r="DU32" s="646"/>
      <c r="DV32" s="647"/>
      <c r="DW32" s="650" t="s">
        <v>148</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19541536</v>
      </c>
      <c r="S33" s="646"/>
      <c r="T33" s="646"/>
      <c r="U33" s="646"/>
      <c r="V33" s="646"/>
      <c r="W33" s="646"/>
      <c r="X33" s="646"/>
      <c r="Y33" s="647"/>
      <c r="Z33" s="648">
        <v>7</v>
      </c>
      <c r="AA33" s="648"/>
      <c r="AB33" s="648"/>
      <c r="AC33" s="648"/>
      <c r="AD33" s="649" t="s">
        <v>148</v>
      </c>
      <c r="AE33" s="649"/>
      <c r="AF33" s="649"/>
      <c r="AG33" s="649"/>
      <c r="AH33" s="649"/>
      <c r="AI33" s="649"/>
      <c r="AJ33" s="649"/>
      <c r="AK33" s="649"/>
      <c r="AL33" s="650" t="s">
        <v>148</v>
      </c>
      <c r="AM33" s="651"/>
      <c r="AN33" s="651"/>
      <c r="AO33" s="652"/>
      <c r="AP33" s="706"/>
      <c r="AQ33" s="707"/>
      <c r="AR33" s="707"/>
      <c r="AS33" s="707"/>
      <c r="AT33" s="710"/>
      <c r="AU33" s="232"/>
      <c r="AV33" s="232"/>
      <c r="AW33" s="232"/>
      <c r="AX33" s="695" t="s">
        <v>321</v>
      </c>
      <c r="AY33" s="696"/>
      <c r="AZ33" s="696"/>
      <c r="BA33" s="696"/>
      <c r="BB33" s="696"/>
      <c r="BC33" s="696"/>
      <c r="BD33" s="696"/>
      <c r="BE33" s="696"/>
      <c r="BF33" s="697"/>
      <c r="BG33" s="715" t="s">
        <v>148</v>
      </c>
      <c r="BH33" s="716"/>
      <c r="BI33" s="716"/>
      <c r="BJ33" s="716"/>
      <c r="BK33" s="716"/>
      <c r="BL33" s="716"/>
      <c r="BM33" s="717" t="s">
        <v>148</v>
      </c>
      <c r="BN33" s="716"/>
      <c r="BO33" s="716"/>
      <c r="BP33" s="716"/>
      <c r="BQ33" s="718"/>
      <c r="BR33" s="715" t="s">
        <v>148</v>
      </c>
      <c r="BS33" s="716"/>
      <c r="BT33" s="716"/>
      <c r="BU33" s="716"/>
      <c r="BV33" s="716"/>
      <c r="BW33" s="716"/>
      <c r="BX33" s="717" t="s">
        <v>148</v>
      </c>
      <c r="BY33" s="716"/>
      <c r="BZ33" s="716"/>
      <c r="CA33" s="716"/>
      <c r="CB33" s="718"/>
      <c r="CD33" s="660" t="s">
        <v>322</v>
      </c>
      <c r="CE33" s="661"/>
      <c r="CF33" s="661"/>
      <c r="CG33" s="661"/>
      <c r="CH33" s="661"/>
      <c r="CI33" s="661"/>
      <c r="CJ33" s="661"/>
      <c r="CK33" s="661"/>
      <c r="CL33" s="661"/>
      <c r="CM33" s="661"/>
      <c r="CN33" s="661"/>
      <c r="CO33" s="661"/>
      <c r="CP33" s="661"/>
      <c r="CQ33" s="662"/>
      <c r="CR33" s="645">
        <v>94320762</v>
      </c>
      <c r="CS33" s="681"/>
      <c r="CT33" s="681"/>
      <c r="CU33" s="681"/>
      <c r="CV33" s="681"/>
      <c r="CW33" s="681"/>
      <c r="CX33" s="681"/>
      <c r="CY33" s="682"/>
      <c r="CZ33" s="650">
        <v>35.9</v>
      </c>
      <c r="DA33" s="679"/>
      <c r="DB33" s="679"/>
      <c r="DC33" s="683"/>
      <c r="DD33" s="654">
        <v>79517153</v>
      </c>
      <c r="DE33" s="681"/>
      <c r="DF33" s="681"/>
      <c r="DG33" s="681"/>
      <c r="DH33" s="681"/>
      <c r="DI33" s="681"/>
      <c r="DJ33" s="681"/>
      <c r="DK33" s="682"/>
      <c r="DL33" s="654">
        <v>59136971</v>
      </c>
      <c r="DM33" s="681"/>
      <c r="DN33" s="681"/>
      <c r="DO33" s="681"/>
      <c r="DP33" s="681"/>
      <c r="DQ33" s="681"/>
      <c r="DR33" s="681"/>
      <c r="DS33" s="681"/>
      <c r="DT33" s="681"/>
      <c r="DU33" s="681"/>
      <c r="DV33" s="682"/>
      <c r="DW33" s="650">
        <v>34.6</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615462</v>
      </c>
      <c r="S34" s="646"/>
      <c r="T34" s="646"/>
      <c r="U34" s="646"/>
      <c r="V34" s="646"/>
      <c r="W34" s="646"/>
      <c r="X34" s="646"/>
      <c r="Y34" s="647"/>
      <c r="Z34" s="648">
        <v>0.2</v>
      </c>
      <c r="AA34" s="648"/>
      <c r="AB34" s="648"/>
      <c r="AC34" s="648"/>
      <c r="AD34" s="649">
        <v>212820</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40585103</v>
      </c>
      <c r="CS34" s="646"/>
      <c r="CT34" s="646"/>
      <c r="CU34" s="646"/>
      <c r="CV34" s="646"/>
      <c r="CW34" s="646"/>
      <c r="CX34" s="646"/>
      <c r="CY34" s="647"/>
      <c r="CZ34" s="650">
        <v>15.5</v>
      </c>
      <c r="DA34" s="679"/>
      <c r="DB34" s="679"/>
      <c r="DC34" s="683"/>
      <c r="DD34" s="654">
        <v>35068879</v>
      </c>
      <c r="DE34" s="646"/>
      <c r="DF34" s="646"/>
      <c r="DG34" s="646"/>
      <c r="DH34" s="646"/>
      <c r="DI34" s="646"/>
      <c r="DJ34" s="646"/>
      <c r="DK34" s="647"/>
      <c r="DL34" s="654">
        <v>34041160</v>
      </c>
      <c r="DM34" s="646"/>
      <c r="DN34" s="646"/>
      <c r="DO34" s="646"/>
      <c r="DP34" s="646"/>
      <c r="DQ34" s="646"/>
      <c r="DR34" s="646"/>
      <c r="DS34" s="646"/>
      <c r="DT34" s="646"/>
      <c r="DU34" s="646"/>
      <c r="DV34" s="647"/>
      <c r="DW34" s="650">
        <v>19.899999999999999</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141517</v>
      </c>
      <c r="S35" s="646"/>
      <c r="T35" s="646"/>
      <c r="U35" s="646"/>
      <c r="V35" s="646"/>
      <c r="W35" s="646"/>
      <c r="X35" s="646"/>
      <c r="Y35" s="647"/>
      <c r="Z35" s="648">
        <v>0.1</v>
      </c>
      <c r="AA35" s="648"/>
      <c r="AB35" s="648"/>
      <c r="AC35" s="648"/>
      <c r="AD35" s="649" t="s">
        <v>148</v>
      </c>
      <c r="AE35" s="649"/>
      <c r="AF35" s="649"/>
      <c r="AG35" s="649"/>
      <c r="AH35" s="649"/>
      <c r="AI35" s="649"/>
      <c r="AJ35" s="649"/>
      <c r="AK35" s="649"/>
      <c r="AL35" s="650" t="s">
        <v>148</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5813367</v>
      </c>
      <c r="CS35" s="681"/>
      <c r="CT35" s="681"/>
      <c r="CU35" s="681"/>
      <c r="CV35" s="681"/>
      <c r="CW35" s="681"/>
      <c r="CX35" s="681"/>
      <c r="CY35" s="682"/>
      <c r="CZ35" s="650">
        <v>2.2000000000000002</v>
      </c>
      <c r="DA35" s="679"/>
      <c r="DB35" s="679"/>
      <c r="DC35" s="683"/>
      <c r="DD35" s="654">
        <v>5110414</v>
      </c>
      <c r="DE35" s="681"/>
      <c r="DF35" s="681"/>
      <c r="DG35" s="681"/>
      <c r="DH35" s="681"/>
      <c r="DI35" s="681"/>
      <c r="DJ35" s="681"/>
      <c r="DK35" s="682"/>
      <c r="DL35" s="654">
        <v>5110414</v>
      </c>
      <c r="DM35" s="681"/>
      <c r="DN35" s="681"/>
      <c r="DO35" s="681"/>
      <c r="DP35" s="681"/>
      <c r="DQ35" s="681"/>
      <c r="DR35" s="681"/>
      <c r="DS35" s="681"/>
      <c r="DT35" s="681"/>
      <c r="DU35" s="681"/>
      <c r="DV35" s="682"/>
      <c r="DW35" s="650">
        <v>3</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6956110</v>
      </c>
      <c r="S36" s="646"/>
      <c r="T36" s="646"/>
      <c r="U36" s="646"/>
      <c r="V36" s="646"/>
      <c r="W36" s="646"/>
      <c r="X36" s="646"/>
      <c r="Y36" s="647"/>
      <c r="Z36" s="648">
        <v>2.5</v>
      </c>
      <c r="AA36" s="648"/>
      <c r="AB36" s="648"/>
      <c r="AC36" s="648"/>
      <c r="AD36" s="649" t="s">
        <v>148</v>
      </c>
      <c r="AE36" s="649"/>
      <c r="AF36" s="649"/>
      <c r="AG36" s="649"/>
      <c r="AH36" s="649"/>
      <c r="AI36" s="649"/>
      <c r="AJ36" s="649"/>
      <c r="AK36" s="649"/>
      <c r="AL36" s="650" t="s">
        <v>148</v>
      </c>
      <c r="AM36" s="651"/>
      <c r="AN36" s="651"/>
      <c r="AO36" s="652"/>
      <c r="AP36" s="235"/>
      <c r="AQ36" s="719" t="s">
        <v>330</v>
      </c>
      <c r="AR36" s="720"/>
      <c r="AS36" s="720"/>
      <c r="AT36" s="720"/>
      <c r="AU36" s="720"/>
      <c r="AV36" s="720"/>
      <c r="AW36" s="720"/>
      <c r="AX36" s="720"/>
      <c r="AY36" s="721"/>
      <c r="AZ36" s="634">
        <v>20589247</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876438</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13679610</v>
      </c>
      <c r="CS36" s="646"/>
      <c r="CT36" s="646"/>
      <c r="CU36" s="646"/>
      <c r="CV36" s="646"/>
      <c r="CW36" s="646"/>
      <c r="CX36" s="646"/>
      <c r="CY36" s="647"/>
      <c r="CZ36" s="650">
        <v>5.2</v>
      </c>
      <c r="DA36" s="679"/>
      <c r="DB36" s="679"/>
      <c r="DC36" s="683"/>
      <c r="DD36" s="654">
        <v>9757868</v>
      </c>
      <c r="DE36" s="646"/>
      <c r="DF36" s="646"/>
      <c r="DG36" s="646"/>
      <c r="DH36" s="646"/>
      <c r="DI36" s="646"/>
      <c r="DJ36" s="646"/>
      <c r="DK36" s="647"/>
      <c r="DL36" s="654">
        <v>7409912</v>
      </c>
      <c r="DM36" s="646"/>
      <c r="DN36" s="646"/>
      <c r="DO36" s="646"/>
      <c r="DP36" s="646"/>
      <c r="DQ36" s="646"/>
      <c r="DR36" s="646"/>
      <c r="DS36" s="646"/>
      <c r="DT36" s="646"/>
      <c r="DU36" s="646"/>
      <c r="DV36" s="647"/>
      <c r="DW36" s="650">
        <v>4.3</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12867866</v>
      </c>
      <c r="S37" s="646"/>
      <c r="T37" s="646"/>
      <c r="U37" s="646"/>
      <c r="V37" s="646"/>
      <c r="W37" s="646"/>
      <c r="X37" s="646"/>
      <c r="Y37" s="647"/>
      <c r="Z37" s="648">
        <v>4.5999999999999996</v>
      </c>
      <c r="AA37" s="648"/>
      <c r="AB37" s="648"/>
      <c r="AC37" s="648"/>
      <c r="AD37" s="649" t="s">
        <v>148</v>
      </c>
      <c r="AE37" s="649"/>
      <c r="AF37" s="649"/>
      <c r="AG37" s="649"/>
      <c r="AH37" s="649"/>
      <c r="AI37" s="649"/>
      <c r="AJ37" s="649"/>
      <c r="AK37" s="649"/>
      <c r="AL37" s="650" t="s">
        <v>148</v>
      </c>
      <c r="AM37" s="651"/>
      <c r="AN37" s="651"/>
      <c r="AO37" s="652"/>
      <c r="AQ37" s="723" t="s">
        <v>334</v>
      </c>
      <c r="AR37" s="724"/>
      <c r="AS37" s="724"/>
      <c r="AT37" s="724"/>
      <c r="AU37" s="724"/>
      <c r="AV37" s="724"/>
      <c r="AW37" s="724"/>
      <c r="AX37" s="724"/>
      <c r="AY37" s="725"/>
      <c r="AZ37" s="645" t="s">
        <v>148</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-367326</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2520747</v>
      </c>
      <c r="CS37" s="681"/>
      <c r="CT37" s="681"/>
      <c r="CU37" s="681"/>
      <c r="CV37" s="681"/>
      <c r="CW37" s="681"/>
      <c r="CX37" s="681"/>
      <c r="CY37" s="682"/>
      <c r="CZ37" s="650">
        <v>1</v>
      </c>
      <c r="DA37" s="679"/>
      <c r="DB37" s="679"/>
      <c r="DC37" s="683"/>
      <c r="DD37" s="654">
        <v>2519574</v>
      </c>
      <c r="DE37" s="681"/>
      <c r="DF37" s="681"/>
      <c r="DG37" s="681"/>
      <c r="DH37" s="681"/>
      <c r="DI37" s="681"/>
      <c r="DJ37" s="681"/>
      <c r="DK37" s="682"/>
      <c r="DL37" s="654">
        <v>1759925</v>
      </c>
      <c r="DM37" s="681"/>
      <c r="DN37" s="681"/>
      <c r="DO37" s="681"/>
      <c r="DP37" s="681"/>
      <c r="DQ37" s="681"/>
      <c r="DR37" s="681"/>
      <c r="DS37" s="681"/>
      <c r="DT37" s="681"/>
      <c r="DU37" s="681"/>
      <c r="DV37" s="682"/>
      <c r="DW37" s="650">
        <v>1</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3778094</v>
      </c>
      <c r="S38" s="646"/>
      <c r="T38" s="646"/>
      <c r="U38" s="646"/>
      <c r="V38" s="646"/>
      <c r="W38" s="646"/>
      <c r="X38" s="646"/>
      <c r="Y38" s="647"/>
      <c r="Z38" s="648">
        <v>1.4</v>
      </c>
      <c r="AA38" s="648"/>
      <c r="AB38" s="648"/>
      <c r="AC38" s="648"/>
      <c r="AD38" s="649">
        <v>753</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t="s">
        <v>148</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92711</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20589247</v>
      </c>
      <c r="CS38" s="646"/>
      <c r="CT38" s="646"/>
      <c r="CU38" s="646"/>
      <c r="CV38" s="646"/>
      <c r="CW38" s="646"/>
      <c r="CX38" s="646"/>
      <c r="CY38" s="647"/>
      <c r="CZ38" s="650">
        <v>7.8</v>
      </c>
      <c r="DA38" s="679"/>
      <c r="DB38" s="679"/>
      <c r="DC38" s="683"/>
      <c r="DD38" s="654">
        <v>17016501</v>
      </c>
      <c r="DE38" s="646"/>
      <c r="DF38" s="646"/>
      <c r="DG38" s="646"/>
      <c r="DH38" s="646"/>
      <c r="DI38" s="646"/>
      <c r="DJ38" s="646"/>
      <c r="DK38" s="647"/>
      <c r="DL38" s="654">
        <v>12575485</v>
      </c>
      <c r="DM38" s="646"/>
      <c r="DN38" s="646"/>
      <c r="DO38" s="646"/>
      <c r="DP38" s="646"/>
      <c r="DQ38" s="646"/>
      <c r="DR38" s="646"/>
      <c r="DS38" s="646"/>
      <c r="DT38" s="646"/>
      <c r="DU38" s="646"/>
      <c r="DV38" s="647"/>
      <c r="DW38" s="650">
        <v>7.4</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180400</v>
      </c>
      <c r="S39" s="646"/>
      <c r="T39" s="646"/>
      <c r="U39" s="646"/>
      <c r="V39" s="646"/>
      <c r="W39" s="646"/>
      <c r="X39" s="646"/>
      <c r="Y39" s="647"/>
      <c r="Z39" s="648">
        <v>0.1</v>
      </c>
      <c r="AA39" s="648"/>
      <c r="AB39" s="648"/>
      <c r="AC39" s="648"/>
      <c r="AD39" s="649" t="s">
        <v>253</v>
      </c>
      <c r="AE39" s="649"/>
      <c r="AF39" s="649"/>
      <c r="AG39" s="649"/>
      <c r="AH39" s="649"/>
      <c r="AI39" s="649"/>
      <c r="AJ39" s="649"/>
      <c r="AK39" s="649"/>
      <c r="AL39" s="650" t="s">
        <v>148</v>
      </c>
      <c r="AM39" s="651"/>
      <c r="AN39" s="651"/>
      <c r="AO39" s="652"/>
      <c r="AQ39" s="723" t="s">
        <v>342</v>
      </c>
      <c r="AR39" s="724"/>
      <c r="AS39" s="724"/>
      <c r="AT39" s="724"/>
      <c r="AU39" s="724"/>
      <c r="AV39" s="724"/>
      <c r="AW39" s="724"/>
      <c r="AX39" s="724"/>
      <c r="AY39" s="725"/>
      <c r="AZ39" s="645" t="s">
        <v>148</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135651</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13539308</v>
      </c>
      <c r="CS39" s="681"/>
      <c r="CT39" s="681"/>
      <c r="CU39" s="681"/>
      <c r="CV39" s="681"/>
      <c r="CW39" s="681"/>
      <c r="CX39" s="681"/>
      <c r="CY39" s="682"/>
      <c r="CZ39" s="650">
        <v>5.2</v>
      </c>
      <c r="DA39" s="679"/>
      <c r="DB39" s="679"/>
      <c r="DC39" s="683"/>
      <c r="DD39" s="654">
        <v>12563491</v>
      </c>
      <c r="DE39" s="681"/>
      <c r="DF39" s="681"/>
      <c r="DG39" s="681"/>
      <c r="DH39" s="681"/>
      <c r="DI39" s="681"/>
      <c r="DJ39" s="681"/>
      <c r="DK39" s="682"/>
      <c r="DL39" s="654" t="s">
        <v>148</v>
      </c>
      <c r="DM39" s="681"/>
      <c r="DN39" s="681"/>
      <c r="DO39" s="681"/>
      <c r="DP39" s="681"/>
      <c r="DQ39" s="681"/>
      <c r="DR39" s="681"/>
      <c r="DS39" s="681"/>
      <c r="DT39" s="681"/>
      <c r="DU39" s="681"/>
      <c r="DV39" s="682"/>
      <c r="DW39" s="650" t="s">
        <v>148</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148</v>
      </c>
      <c r="S40" s="646"/>
      <c r="T40" s="646"/>
      <c r="U40" s="646"/>
      <c r="V40" s="646"/>
      <c r="W40" s="646"/>
      <c r="X40" s="646"/>
      <c r="Y40" s="647"/>
      <c r="Z40" s="648" t="s">
        <v>148</v>
      </c>
      <c r="AA40" s="648"/>
      <c r="AB40" s="648"/>
      <c r="AC40" s="648"/>
      <c r="AD40" s="649" t="s">
        <v>148</v>
      </c>
      <c r="AE40" s="649"/>
      <c r="AF40" s="649"/>
      <c r="AG40" s="649"/>
      <c r="AH40" s="649"/>
      <c r="AI40" s="649"/>
      <c r="AJ40" s="649"/>
      <c r="AK40" s="649"/>
      <c r="AL40" s="650" t="s">
        <v>148</v>
      </c>
      <c r="AM40" s="651"/>
      <c r="AN40" s="651"/>
      <c r="AO40" s="652"/>
      <c r="AQ40" s="723" t="s">
        <v>346</v>
      </c>
      <c r="AR40" s="724"/>
      <c r="AS40" s="724"/>
      <c r="AT40" s="724"/>
      <c r="AU40" s="724"/>
      <c r="AV40" s="724"/>
      <c r="AW40" s="724"/>
      <c r="AX40" s="724"/>
      <c r="AY40" s="725"/>
      <c r="AZ40" s="645" t="s">
        <v>148</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113</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114127</v>
      </c>
      <c r="CS40" s="646"/>
      <c r="CT40" s="646"/>
      <c r="CU40" s="646"/>
      <c r="CV40" s="646"/>
      <c r="CW40" s="646"/>
      <c r="CX40" s="646"/>
      <c r="CY40" s="647"/>
      <c r="CZ40" s="650">
        <v>0</v>
      </c>
      <c r="DA40" s="679"/>
      <c r="DB40" s="679"/>
      <c r="DC40" s="683"/>
      <c r="DD40" s="654" t="s">
        <v>148</v>
      </c>
      <c r="DE40" s="646"/>
      <c r="DF40" s="646"/>
      <c r="DG40" s="646"/>
      <c r="DH40" s="646"/>
      <c r="DI40" s="646"/>
      <c r="DJ40" s="646"/>
      <c r="DK40" s="647"/>
      <c r="DL40" s="654" t="s">
        <v>148</v>
      </c>
      <c r="DM40" s="646"/>
      <c r="DN40" s="646"/>
      <c r="DO40" s="646"/>
      <c r="DP40" s="646"/>
      <c r="DQ40" s="646"/>
      <c r="DR40" s="646"/>
      <c r="DS40" s="646"/>
      <c r="DT40" s="646"/>
      <c r="DU40" s="646"/>
      <c r="DV40" s="647"/>
      <c r="DW40" s="650" t="s">
        <v>148</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t="s">
        <v>148</v>
      </c>
      <c r="S41" s="646"/>
      <c r="T41" s="646"/>
      <c r="U41" s="646"/>
      <c r="V41" s="646"/>
      <c r="W41" s="646"/>
      <c r="X41" s="646"/>
      <c r="Y41" s="647"/>
      <c r="Z41" s="648" t="s">
        <v>148</v>
      </c>
      <c r="AA41" s="648"/>
      <c r="AB41" s="648"/>
      <c r="AC41" s="648"/>
      <c r="AD41" s="649" t="s">
        <v>148</v>
      </c>
      <c r="AE41" s="649"/>
      <c r="AF41" s="649"/>
      <c r="AG41" s="649"/>
      <c r="AH41" s="649"/>
      <c r="AI41" s="649"/>
      <c r="AJ41" s="649"/>
      <c r="AK41" s="649"/>
      <c r="AL41" s="650" t="s">
        <v>148</v>
      </c>
      <c r="AM41" s="651"/>
      <c r="AN41" s="651"/>
      <c r="AO41" s="652"/>
      <c r="AQ41" s="723" t="s">
        <v>351</v>
      </c>
      <c r="AR41" s="724"/>
      <c r="AS41" s="724"/>
      <c r="AT41" s="724"/>
      <c r="AU41" s="724"/>
      <c r="AV41" s="724"/>
      <c r="AW41" s="724"/>
      <c r="AX41" s="724"/>
      <c r="AY41" s="725"/>
      <c r="AZ41" s="645">
        <v>6511799</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148</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148</v>
      </c>
      <c r="CS41" s="681"/>
      <c r="CT41" s="681"/>
      <c r="CU41" s="681"/>
      <c r="CV41" s="681"/>
      <c r="CW41" s="681"/>
      <c r="CX41" s="681"/>
      <c r="CY41" s="682"/>
      <c r="CZ41" s="650" t="s">
        <v>148</v>
      </c>
      <c r="DA41" s="679"/>
      <c r="DB41" s="679"/>
      <c r="DC41" s="683"/>
      <c r="DD41" s="654" t="s">
        <v>148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354</v>
      </c>
      <c r="C42" s="696"/>
      <c r="D42" s="696"/>
      <c r="E42" s="696"/>
      <c r="F42" s="696"/>
      <c r="G42" s="696"/>
      <c r="H42" s="696"/>
      <c r="I42" s="696"/>
      <c r="J42" s="696"/>
      <c r="K42" s="696"/>
      <c r="L42" s="696"/>
      <c r="M42" s="696"/>
      <c r="N42" s="696"/>
      <c r="O42" s="696"/>
      <c r="P42" s="696"/>
      <c r="Q42" s="697"/>
      <c r="R42" s="730">
        <v>278443576</v>
      </c>
      <c r="S42" s="731"/>
      <c r="T42" s="731"/>
      <c r="U42" s="731"/>
      <c r="V42" s="731"/>
      <c r="W42" s="731"/>
      <c r="X42" s="731"/>
      <c r="Y42" s="739"/>
      <c r="Z42" s="740">
        <v>100</v>
      </c>
      <c r="AA42" s="740"/>
      <c r="AB42" s="740"/>
      <c r="AC42" s="740"/>
      <c r="AD42" s="741">
        <v>170936687</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14077448</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294</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23930015</v>
      </c>
      <c r="CS42" s="646"/>
      <c r="CT42" s="646"/>
      <c r="CU42" s="646"/>
      <c r="CV42" s="646"/>
      <c r="CW42" s="646"/>
      <c r="CX42" s="646"/>
      <c r="CY42" s="647"/>
      <c r="CZ42" s="650">
        <v>9.1</v>
      </c>
      <c r="DA42" s="651"/>
      <c r="DB42" s="651"/>
      <c r="DC42" s="663"/>
      <c r="DD42" s="654">
        <v>11550235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912221</v>
      </c>
      <c r="CS43" s="681"/>
      <c r="CT43" s="681"/>
      <c r="CU43" s="681"/>
      <c r="CV43" s="681"/>
      <c r="CW43" s="681"/>
      <c r="CX43" s="681"/>
      <c r="CY43" s="682"/>
      <c r="CZ43" s="650">
        <v>0.3</v>
      </c>
      <c r="DA43" s="679"/>
      <c r="DB43" s="679"/>
      <c r="DC43" s="683"/>
      <c r="DD43" s="654">
        <v>897469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359</v>
      </c>
      <c r="CG44" s="643"/>
      <c r="CH44" s="643"/>
      <c r="CI44" s="643"/>
      <c r="CJ44" s="643"/>
      <c r="CK44" s="643"/>
      <c r="CL44" s="643"/>
      <c r="CM44" s="643"/>
      <c r="CN44" s="643"/>
      <c r="CO44" s="643"/>
      <c r="CP44" s="643"/>
      <c r="CQ44" s="644"/>
      <c r="CR44" s="645">
        <v>23930015</v>
      </c>
      <c r="CS44" s="646"/>
      <c r="CT44" s="646"/>
      <c r="CU44" s="646"/>
      <c r="CV44" s="646"/>
      <c r="CW44" s="646"/>
      <c r="CX44" s="646"/>
      <c r="CY44" s="647"/>
      <c r="CZ44" s="650">
        <v>9.1</v>
      </c>
      <c r="DA44" s="651"/>
      <c r="DB44" s="651"/>
      <c r="DC44" s="663"/>
      <c r="DD44" s="654">
        <v>11550235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5883124</v>
      </c>
      <c r="CS45" s="681"/>
      <c r="CT45" s="681"/>
      <c r="CU45" s="681"/>
      <c r="CV45" s="681"/>
      <c r="CW45" s="681"/>
      <c r="CX45" s="681"/>
      <c r="CY45" s="682"/>
      <c r="CZ45" s="650">
        <v>2.2000000000000002</v>
      </c>
      <c r="DA45" s="679"/>
      <c r="DB45" s="679"/>
      <c r="DC45" s="683"/>
      <c r="DD45" s="654">
        <v>1275284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18046891</v>
      </c>
      <c r="CS46" s="646"/>
      <c r="CT46" s="646"/>
      <c r="CU46" s="646"/>
      <c r="CV46" s="646"/>
      <c r="CW46" s="646"/>
      <c r="CX46" s="646"/>
      <c r="CY46" s="647"/>
      <c r="CZ46" s="650">
        <v>6.9</v>
      </c>
      <c r="DA46" s="651"/>
      <c r="DB46" s="651"/>
      <c r="DC46" s="663"/>
      <c r="DD46" s="654">
        <v>10274951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t="s">
        <v>253</v>
      </c>
      <c r="CS47" s="681"/>
      <c r="CT47" s="681"/>
      <c r="CU47" s="681"/>
      <c r="CV47" s="681"/>
      <c r="CW47" s="681"/>
      <c r="CX47" s="681"/>
      <c r="CY47" s="682"/>
      <c r="CZ47" s="650" t="s">
        <v>148</v>
      </c>
      <c r="DA47" s="679"/>
      <c r="DB47" s="679"/>
      <c r="DC47" s="683"/>
      <c r="DD47" s="654" t="s">
        <v>365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366</v>
      </c>
      <c r="CD48" s="761"/>
      <c r="CE48" s="762"/>
      <c r="CF48" s="642" t="s">
        <v>367</v>
      </c>
      <c r="CG48" s="643"/>
      <c r="CH48" s="643"/>
      <c r="CI48" s="643"/>
      <c r="CJ48" s="643"/>
      <c r="CK48" s="643"/>
      <c r="CL48" s="643"/>
      <c r="CM48" s="643"/>
      <c r="CN48" s="643"/>
      <c r="CO48" s="643"/>
      <c r="CP48" s="643"/>
      <c r="CQ48" s="644"/>
      <c r="CR48" s="645" t="s">
        <v>253</v>
      </c>
      <c r="CS48" s="646"/>
      <c r="CT48" s="646"/>
      <c r="CU48" s="646"/>
      <c r="CV48" s="646"/>
      <c r="CW48" s="646"/>
      <c r="CX48" s="646"/>
      <c r="CY48" s="647"/>
      <c r="CZ48" s="650" t="s">
        <v>253</v>
      </c>
      <c r="DA48" s="651"/>
      <c r="DB48" s="651"/>
      <c r="DC48" s="663"/>
      <c r="DD48" s="654" t="s">
        <v>253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368</v>
      </c>
      <c r="CE49" s="696"/>
      <c r="CF49" s="696"/>
      <c r="CG49" s="696"/>
      <c r="CH49" s="696"/>
      <c r="CI49" s="696"/>
      <c r="CJ49" s="696"/>
      <c r="CK49" s="696"/>
      <c r="CL49" s="696"/>
      <c r="CM49" s="696"/>
      <c r="CN49" s="696"/>
      <c r="CO49" s="696"/>
      <c r="CP49" s="696"/>
      <c r="CQ49" s="697"/>
      <c r="CR49" s="730">
        <v>262524755</v>
      </c>
      <c r="CS49" s="716"/>
      <c r="CT49" s="716"/>
      <c r="CU49" s="716"/>
      <c r="CV49" s="716"/>
      <c r="CW49" s="716"/>
      <c r="CX49" s="716"/>
      <c r="CY49" s="747"/>
      <c r="CZ49" s="742">
        <v>100</v>
      </c>
      <c r="DA49" s="748"/>
      <c r="DB49" s="748"/>
      <c r="DC49" s="749"/>
      <c r="DD49" s="750">
        <v>172146408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2mmvCH+bLXVZ9d+cJqfkAq8d+qqAkaRWBtgeCMAaMSNJCmjlqBVDFmqj1O7H6waoLnYwnrYWKUJKeXGYzKIBQ==" saltValue="igS/2WxYyMv/7y6oPLIUR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391</v>
      </c>
      <c r="C7" s="778"/>
      <c r="D7" s="778"/>
      <c r="E7" s="778"/>
      <c r="F7" s="778"/>
      <c r="G7" s="778"/>
      <c r="H7" s="778"/>
      <c r="I7" s="778"/>
      <c r="J7" s="778"/>
      <c r="K7" s="778"/>
      <c r="L7" s="778"/>
      <c r="M7" s="778"/>
      <c r="N7" s="778"/>
      <c r="O7" s="778"/>
      <c r="P7" s="779"/>
      <c r="Q7" s="780">
        <v>279783</v>
      </c>
      <c r="R7" s="781"/>
      <c r="S7" s="781"/>
      <c r="T7" s="781"/>
      <c r="U7" s="781"/>
      <c r="V7" s="781">
        <v>263865</v>
      </c>
      <c r="W7" s="781"/>
      <c r="X7" s="781"/>
      <c r="Y7" s="781"/>
      <c r="Z7" s="781"/>
      <c r="AA7" s="781">
        <v>15919</v>
      </c>
      <c r="AB7" s="781"/>
      <c r="AC7" s="781"/>
      <c r="AD7" s="781"/>
      <c r="AE7" s="782"/>
      <c r="AF7" s="783">
        <v>6058</v>
      </c>
      <c r="AG7" s="784"/>
      <c r="AH7" s="784"/>
      <c r="AI7" s="784"/>
      <c r="AJ7" s="785"/>
      <c r="AK7" s="820">
        <v>6956</v>
      </c>
      <c r="AL7" s="821"/>
      <c r="AM7" s="821"/>
      <c r="AN7" s="821"/>
      <c r="AO7" s="821"/>
      <c r="AP7" s="821">
        <v>487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598</v>
      </c>
      <c r="BT7" s="825"/>
      <c r="BU7" s="825"/>
      <c r="BV7" s="825"/>
      <c r="BW7" s="825"/>
      <c r="BX7" s="825"/>
      <c r="BY7" s="825"/>
      <c r="BZ7" s="825"/>
      <c r="CA7" s="825"/>
      <c r="CB7" s="825"/>
      <c r="CC7" s="825"/>
      <c r="CD7" s="825"/>
      <c r="CE7" s="825"/>
      <c r="CF7" s="825"/>
      <c r="CG7" s="826"/>
      <c r="CH7" s="817">
        <v>-3</v>
      </c>
      <c r="CI7" s="818"/>
      <c r="CJ7" s="818"/>
      <c r="CK7" s="818"/>
      <c r="CL7" s="819"/>
      <c r="CM7" s="817">
        <v>159</v>
      </c>
      <c r="CN7" s="818"/>
      <c r="CO7" s="818"/>
      <c r="CP7" s="818"/>
      <c r="CQ7" s="819"/>
      <c r="CR7" s="817">
        <v>50</v>
      </c>
      <c r="CS7" s="818"/>
      <c r="CT7" s="818"/>
      <c r="CU7" s="818"/>
      <c r="CV7" s="819"/>
      <c r="CW7" s="817">
        <v>122</v>
      </c>
      <c r="CX7" s="818"/>
      <c r="CY7" s="818"/>
      <c r="CZ7" s="818"/>
      <c r="DA7" s="819"/>
      <c r="DB7" s="817" t="s">
        <v>590</v>
      </c>
      <c r="DC7" s="818"/>
      <c r="DD7" s="818"/>
      <c r="DE7" s="818"/>
      <c r="DF7" s="819"/>
      <c r="DG7" s="817" t="s">
        <v>589</v>
      </c>
      <c r="DH7" s="818"/>
      <c r="DI7" s="818"/>
      <c r="DJ7" s="818"/>
      <c r="DK7" s="819"/>
      <c r="DL7" s="817" t="s">
        <v>589</v>
      </c>
      <c r="DM7" s="818"/>
      <c r="DN7" s="818"/>
      <c r="DO7" s="818"/>
      <c r="DP7" s="819"/>
      <c r="DQ7" s="817" t="s">
        <v>590</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279783</v>
      </c>
      <c r="R23" s="840"/>
      <c r="S23" s="840"/>
      <c r="T23" s="840"/>
      <c r="U23" s="840"/>
      <c r="V23" s="840">
        <v>263865</v>
      </c>
      <c r="W23" s="840"/>
      <c r="X23" s="840"/>
      <c r="Y23" s="840"/>
      <c r="Z23" s="840"/>
      <c r="AA23" s="840">
        <v>15919</v>
      </c>
      <c r="AB23" s="840"/>
      <c r="AC23" s="840"/>
      <c r="AD23" s="840"/>
      <c r="AE23" s="841"/>
      <c r="AF23" s="842">
        <v>6058</v>
      </c>
      <c r="AG23" s="840"/>
      <c r="AH23" s="840"/>
      <c r="AI23" s="840"/>
      <c r="AJ23" s="843"/>
      <c r="AK23" s="844"/>
      <c r="AL23" s="845"/>
      <c r="AM23" s="845"/>
      <c r="AN23" s="845"/>
      <c r="AO23" s="845"/>
      <c r="AP23" s="840">
        <v>487</v>
      </c>
      <c r="AQ23" s="840"/>
      <c r="AR23" s="840"/>
      <c r="AS23" s="840"/>
      <c r="AT23" s="840"/>
      <c r="AU23" s="846"/>
      <c r="AV23" s="846"/>
      <c r="AW23" s="846"/>
      <c r="AX23" s="846"/>
      <c r="AY23" s="847"/>
      <c r="AZ23" s="855" t="s">
        <v>395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374</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63141</v>
      </c>
      <c r="R28" s="869"/>
      <c r="S28" s="869"/>
      <c r="T28" s="869"/>
      <c r="U28" s="869"/>
      <c r="V28" s="869">
        <v>62265</v>
      </c>
      <c r="W28" s="869"/>
      <c r="X28" s="869"/>
      <c r="Y28" s="869"/>
      <c r="Z28" s="869"/>
      <c r="AA28" s="869">
        <v>876</v>
      </c>
      <c r="AB28" s="869"/>
      <c r="AC28" s="869"/>
      <c r="AD28" s="869"/>
      <c r="AE28" s="870"/>
      <c r="AF28" s="871">
        <v>876</v>
      </c>
      <c r="AG28" s="869"/>
      <c r="AH28" s="869"/>
      <c r="AI28" s="869"/>
      <c r="AJ28" s="872"/>
      <c r="AK28" s="873">
        <v>6512</v>
      </c>
      <c r="AL28" s="864"/>
      <c r="AM28" s="864"/>
      <c r="AN28" s="864"/>
      <c r="AO28" s="864"/>
      <c r="AP28" s="864" t="s">
        <v>589</v>
      </c>
      <c r="AQ28" s="864"/>
      <c r="AR28" s="864"/>
      <c r="AS28" s="864"/>
      <c r="AT28" s="864"/>
      <c r="AU28" s="864" t="s">
        <v>589</v>
      </c>
      <c r="AV28" s="864"/>
      <c r="AW28" s="864"/>
      <c r="AX28" s="864"/>
      <c r="AY28" s="864"/>
      <c r="AZ28" s="865" t="s">
        <v>590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45858</v>
      </c>
      <c r="R29" s="805"/>
      <c r="S29" s="805"/>
      <c r="T29" s="805"/>
      <c r="U29" s="805"/>
      <c r="V29" s="805">
        <v>44317</v>
      </c>
      <c r="W29" s="805"/>
      <c r="X29" s="805"/>
      <c r="Y29" s="805"/>
      <c r="Z29" s="805"/>
      <c r="AA29" s="805">
        <v>1542</v>
      </c>
      <c r="AB29" s="805"/>
      <c r="AC29" s="805"/>
      <c r="AD29" s="805"/>
      <c r="AE29" s="806"/>
      <c r="AF29" s="807">
        <v>1542</v>
      </c>
      <c r="AG29" s="808"/>
      <c r="AH29" s="808"/>
      <c r="AI29" s="808"/>
      <c r="AJ29" s="809"/>
      <c r="AK29" s="876">
        <v>7864</v>
      </c>
      <c r="AL29" s="877"/>
      <c r="AM29" s="877"/>
      <c r="AN29" s="877"/>
      <c r="AO29" s="877"/>
      <c r="AP29" s="877" t="s">
        <v>589</v>
      </c>
      <c r="AQ29" s="877"/>
      <c r="AR29" s="877"/>
      <c r="AS29" s="877"/>
      <c r="AT29" s="877"/>
      <c r="AU29" s="877" t="s">
        <v>589</v>
      </c>
      <c r="AV29" s="877"/>
      <c r="AW29" s="877"/>
      <c r="AX29" s="877"/>
      <c r="AY29" s="877"/>
      <c r="AZ29" s="878" t="s">
        <v>589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13817</v>
      </c>
      <c r="R30" s="805"/>
      <c r="S30" s="805"/>
      <c r="T30" s="805"/>
      <c r="U30" s="805"/>
      <c r="V30" s="805">
        <v>13696</v>
      </c>
      <c r="W30" s="805"/>
      <c r="X30" s="805"/>
      <c r="Y30" s="805"/>
      <c r="Z30" s="805"/>
      <c r="AA30" s="805">
        <v>122</v>
      </c>
      <c r="AB30" s="805"/>
      <c r="AC30" s="805"/>
      <c r="AD30" s="805"/>
      <c r="AE30" s="806"/>
      <c r="AF30" s="807">
        <v>122</v>
      </c>
      <c r="AG30" s="808"/>
      <c r="AH30" s="808"/>
      <c r="AI30" s="808"/>
      <c r="AJ30" s="809"/>
      <c r="AK30" s="876">
        <v>7154</v>
      </c>
      <c r="AL30" s="877"/>
      <c r="AM30" s="877"/>
      <c r="AN30" s="877"/>
      <c r="AO30" s="877"/>
      <c r="AP30" s="877" t="s">
        <v>589</v>
      </c>
      <c r="AQ30" s="877"/>
      <c r="AR30" s="877"/>
      <c r="AS30" s="877"/>
      <c r="AT30" s="877"/>
      <c r="AU30" s="877" t="s">
        <v>589</v>
      </c>
      <c r="AV30" s="877"/>
      <c r="AW30" s="877"/>
      <c r="AX30" s="877"/>
      <c r="AY30" s="877"/>
      <c r="AZ30" s="878" t="s">
        <v>589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c r="C31" s="802"/>
      <c r="D31" s="802"/>
      <c r="E31" s="802"/>
      <c r="F31" s="802"/>
      <c r="G31" s="802"/>
      <c r="H31" s="802"/>
      <c r="I31" s="802"/>
      <c r="J31" s="802"/>
      <c r="K31" s="802"/>
      <c r="L31" s="802"/>
      <c r="M31" s="802"/>
      <c r="N31" s="802"/>
      <c r="O31" s="802"/>
      <c r="P31" s="803"/>
      <c r="Q31" s="804"/>
      <c r="R31" s="805"/>
      <c r="S31" s="805"/>
      <c r="T31" s="805"/>
      <c r="U31" s="805"/>
      <c r="V31" s="805"/>
      <c r="W31" s="805"/>
      <c r="X31" s="805"/>
      <c r="Y31" s="805"/>
      <c r="Z31" s="805"/>
      <c r="AA31" s="805"/>
      <c r="AB31" s="805"/>
      <c r="AC31" s="805"/>
      <c r="AD31" s="805"/>
      <c r="AE31" s="806"/>
      <c r="AF31" s="807"/>
      <c r="AG31" s="808"/>
      <c r="AH31" s="808"/>
      <c r="AI31" s="808"/>
      <c r="AJ31" s="809"/>
      <c r="AK31" s="876"/>
      <c r="AL31" s="877"/>
      <c r="AM31" s="877"/>
      <c r="AN31" s="877"/>
      <c r="AO31" s="877"/>
      <c r="AP31" s="877"/>
      <c r="AQ31" s="877"/>
      <c r="AR31" s="877"/>
      <c r="AS31" s="877"/>
      <c r="AT31" s="877"/>
      <c r="AU31" s="877"/>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2540</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413</v>
      </c>
      <c r="B66" s="787"/>
      <c r="C66" s="787"/>
      <c r="D66" s="787"/>
      <c r="E66" s="787"/>
      <c r="F66" s="787"/>
      <c r="G66" s="787"/>
      <c r="H66" s="787"/>
      <c r="I66" s="787"/>
      <c r="J66" s="787"/>
      <c r="K66" s="787"/>
      <c r="L66" s="787"/>
      <c r="M66" s="787"/>
      <c r="N66" s="787"/>
      <c r="O66" s="787"/>
      <c r="P66" s="788"/>
      <c r="Q66" s="763" t="s">
        <v>414</v>
      </c>
      <c r="R66" s="764"/>
      <c r="S66" s="764"/>
      <c r="T66" s="764"/>
      <c r="U66" s="765"/>
      <c r="V66" s="763" t="s">
        <v>415</v>
      </c>
      <c r="W66" s="764"/>
      <c r="X66" s="764"/>
      <c r="Y66" s="764"/>
      <c r="Z66" s="765"/>
      <c r="AA66" s="763" t="s">
        <v>416</v>
      </c>
      <c r="AB66" s="764"/>
      <c r="AC66" s="764"/>
      <c r="AD66" s="764"/>
      <c r="AE66" s="765"/>
      <c r="AF66" s="898" t="s">
        <v>417</v>
      </c>
      <c r="AG66" s="859"/>
      <c r="AH66" s="859"/>
      <c r="AI66" s="859"/>
      <c r="AJ66" s="899"/>
      <c r="AK66" s="763" t="s">
        <v>418</v>
      </c>
      <c r="AL66" s="787"/>
      <c r="AM66" s="787"/>
      <c r="AN66" s="787"/>
      <c r="AO66" s="788"/>
      <c r="AP66" s="763" t="s">
        <v>419</v>
      </c>
      <c r="AQ66" s="764"/>
      <c r="AR66" s="764"/>
      <c r="AS66" s="764"/>
      <c r="AT66" s="765"/>
      <c r="AU66" s="763" t="s">
        <v>420</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591</v>
      </c>
      <c r="C68" s="916"/>
      <c r="D68" s="916"/>
      <c r="E68" s="916"/>
      <c r="F68" s="916"/>
      <c r="G68" s="916"/>
      <c r="H68" s="916"/>
      <c r="I68" s="916"/>
      <c r="J68" s="916"/>
      <c r="K68" s="916"/>
      <c r="L68" s="916"/>
      <c r="M68" s="916"/>
      <c r="N68" s="916"/>
      <c r="O68" s="916"/>
      <c r="P68" s="917"/>
      <c r="Q68" s="918">
        <v>8285</v>
      </c>
      <c r="R68" s="912"/>
      <c r="S68" s="912"/>
      <c r="T68" s="912"/>
      <c r="U68" s="912"/>
      <c r="V68" s="912">
        <v>7743</v>
      </c>
      <c r="W68" s="912"/>
      <c r="X68" s="912"/>
      <c r="Y68" s="912"/>
      <c r="Z68" s="912"/>
      <c r="AA68" s="912">
        <v>541</v>
      </c>
      <c r="AB68" s="912"/>
      <c r="AC68" s="912"/>
      <c r="AD68" s="912"/>
      <c r="AE68" s="912"/>
      <c r="AF68" s="912">
        <v>541</v>
      </c>
      <c r="AG68" s="912"/>
      <c r="AH68" s="912"/>
      <c r="AI68" s="912"/>
      <c r="AJ68" s="912"/>
      <c r="AK68" s="912">
        <v>105</v>
      </c>
      <c r="AL68" s="912"/>
      <c r="AM68" s="912"/>
      <c r="AN68" s="912"/>
      <c r="AO68" s="912"/>
      <c r="AP68" s="912">
        <v>4341</v>
      </c>
      <c r="AQ68" s="912"/>
      <c r="AR68" s="912"/>
      <c r="AS68" s="912"/>
      <c r="AT68" s="912"/>
      <c r="AU68" s="912">
        <v>187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592</v>
      </c>
      <c r="C69" s="920"/>
      <c r="D69" s="920"/>
      <c r="E69" s="920"/>
      <c r="F69" s="920"/>
      <c r="G69" s="920"/>
      <c r="H69" s="920"/>
      <c r="I69" s="920"/>
      <c r="J69" s="920"/>
      <c r="K69" s="920"/>
      <c r="L69" s="920"/>
      <c r="M69" s="920"/>
      <c r="N69" s="920"/>
      <c r="O69" s="920"/>
      <c r="P69" s="921"/>
      <c r="Q69" s="922">
        <v>156337</v>
      </c>
      <c r="R69" s="877"/>
      <c r="S69" s="877"/>
      <c r="T69" s="877"/>
      <c r="U69" s="877"/>
      <c r="V69" s="877">
        <v>148325</v>
      </c>
      <c r="W69" s="877"/>
      <c r="X69" s="877"/>
      <c r="Y69" s="877"/>
      <c r="Z69" s="877"/>
      <c r="AA69" s="877">
        <v>8012</v>
      </c>
      <c r="AB69" s="877"/>
      <c r="AC69" s="877"/>
      <c r="AD69" s="877"/>
      <c r="AE69" s="877"/>
      <c r="AF69" s="877">
        <v>36177</v>
      </c>
      <c r="AG69" s="877"/>
      <c r="AH69" s="877"/>
      <c r="AI69" s="877"/>
      <c r="AJ69" s="877"/>
      <c r="AK69" s="877" t="s">
        <v>589</v>
      </c>
      <c r="AL69" s="877"/>
      <c r="AM69" s="877"/>
      <c r="AN69" s="877"/>
      <c r="AO69" s="877"/>
      <c r="AP69" s="877" t="s">
        <v>593</v>
      </c>
      <c r="AQ69" s="877"/>
      <c r="AR69" s="877"/>
      <c r="AS69" s="877"/>
      <c r="AT69" s="877"/>
      <c r="AU69" s="877" t="s">
        <v>589</v>
      </c>
      <c r="AV69" s="877"/>
      <c r="AW69" s="877"/>
      <c r="AX69" s="877"/>
      <c r="AY69" s="877"/>
      <c r="AZ69" s="923" t="s">
        <v>594</v>
      </c>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595</v>
      </c>
      <c r="C70" s="920"/>
      <c r="D70" s="920"/>
      <c r="E70" s="920"/>
      <c r="F70" s="920"/>
      <c r="G70" s="920"/>
      <c r="H70" s="920"/>
      <c r="I70" s="920"/>
      <c r="J70" s="920"/>
      <c r="K70" s="920"/>
      <c r="L70" s="920"/>
      <c r="M70" s="920"/>
      <c r="N70" s="920"/>
      <c r="O70" s="920"/>
      <c r="P70" s="921"/>
      <c r="Q70" s="922">
        <v>85568</v>
      </c>
      <c r="R70" s="877"/>
      <c r="S70" s="877"/>
      <c r="T70" s="877"/>
      <c r="U70" s="877"/>
      <c r="V70" s="877">
        <v>81790</v>
      </c>
      <c r="W70" s="877"/>
      <c r="X70" s="877"/>
      <c r="Y70" s="877"/>
      <c r="Z70" s="877"/>
      <c r="AA70" s="877">
        <v>3778</v>
      </c>
      <c r="AB70" s="877"/>
      <c r="AC70" s="877"/>
      <c r="AD70" s="877"/>
      <c r="AE70" s="877"/>
      <c r="AF70" s="877">
        <v>3733</v>
      </c>
      <c r="AG70" s="877"/>
      <c r="AH70" s="877"/>
      <c r="AI70" s="877"/>
      <c r="AJ70" s="877"/>
      <c r="AK70" s="877">
        <v>8772</v>
      </c>
      <c r="AL70" s="877"/>
      <c r="AM70" s="877"/>
      <c r="AN70" s="877"/>
      <c r="AO70" s="877"/>
      <c r="AP70" s="877">
        <v>46122</v>
      </c>
      <c r="AQ70" s="877"/>
      <c r="AR70" s="877"/>
      <c r="AS70" s="877"/>
      <c r="AT70" s="877"/>
      <c r="AU70" s="877">
        <v>2122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596</v>
      </c>
      <c r="C71" s="920"/>
      <c r="D71" s="920"/>
      <c r="E71" s="920"/>
      <c r="F71" s="920"/>
      <c r="G71" s="920"/>
      <c r="H71" s="920"/>
      <c r="I71" s="920"/>
      <c r="J71" s="920"/>
      <c r="K71" s="920"/>
      <c r="L71" s="920"/>
      <c r="M71" s="920"/>
      <c r="N71" s="920"/>
      <c r="O71" s="920"/>
      <c r="P71" s="921"/>
      <c r="Q71" s="922">
        <v>6529</v>
      </c>
      <c r="R71" s="877"/>
      <c r="S71" s="877"/>
      <c r="T71" s="877"/>
      <c r="U71" s="877"/>
      <c r="V71" s="877">
        <v>6443</v>
      </c>
      <c r="W71" s="877"/>
      <c r="X71" s="877"/>
      <c r="Y71" s="877"/>
      <c r="Z71" s="877"/>
      <c r="AA71" s="877">
        <v>86</v>
      </c>
      <c r="AB71" s="877"/>
      <c r="AC71" s="877"/>
      <c r="AD71" s="877"/>
      <c r="AE71" s="877"/>
      <c r="AF71" s="877">
        <v>86</v>
      </c>
      <c r="AG71" s="877"/>
      <c r="AH71" s="877"/>
      <c r="AI71" s="877"/>
      <c r="AJ71" s="877"/>
      <c r="AK71" s="877">
        <v>1926</v>
      </c>
      <c r="AL71" s="877"/>
      <c r="AM71" s="877"/>
      <c r="AN71" s="877"/>
      <c r="AO71" s="877"/>
      <c r="AP71" s="877" t="s">
        <v>589</v>
      </c>
      <c r="AQ71" s="877"/>
      <c r="AR71" s="877"/>
      <c r="AS71" s="877"/>
      <c r="AT71" s="877"/>
      <c r="AU71" s="877" t="s">
        <v>589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597</v>
      </c>
      <c r="C72" s="920"/>
      <c r="D72" s="920"/>
      <c r="E72" s="920"/>
      <c r="F72" s="920"/>
      <c r="G72" s="920"/>
      <c r="H72" s="920"/>
      <c r="I72" s="920"/>
      <c r="J72" s="920"/>
      <c r="K72" s="920"/>
      <c r="L72" s="920"/>
      <c r="M72" s="920"/>
      <c r="N72" s="920"/>
      <c r="O72" s="920"/>
      <c r="P72" s="921"/>
      <c r="Q72" s="930">
        <v>1444184</v>
      </c>
      <c r="R72" s="931">
        <v>1385861</v>
      </c>
      <c r="S72" s="931">
        <v>1385861</v>
      </c>
      <c r="T72" s="931">
        <v>1385861</v>
      </c>
      <c r="U72" s="932">
        <v>1385861</v>
      </c>
      <c r="V72" s="933">
        <v>1404896</v>
      </c>
      <c r="W72" s="931">
        <v>1346246</v>
      </c>
      <c r="X72" s="931">
        <v>1346246</v>
      </c>
      <c r="Y72" s="931">
        <v>1346246</v>
      </c>
      <c r="Z72" s="932">
        <v>1346246</v>
      </c>
      <c r="AA72" s="933">
        <v>39288</v>
      </c>
      <c r="AB72" s="931">
        <v>39615</v>
      </c>
      <c r="AC72" s="931">
        <v>39615</v>
      </c>
      <c r="AD72" s="931">
        <v>39615</v>
      </c>
      <c r="AE72" s="932">
        <v>39615</v>
      </c>
      <c r="AF72" s="933">
        <v>39288</v>
      </c>
      <c r="AG72" s="931">
        <v>39615</v>
      </c>
      <c r="AH72" s="931">
        <v>39615</v>
      </c>
      <c r="AI72" s="931">
        <v>39615</v>
      </c>
      <c r="AJ72" s="932">
        <v>39615</v>
      </c>
      <c r="AK72" s="934">
        <v>16623</v>
      </c>
      <c r="AL72" s="935">
        <v>13582</v>
      </c>
      <c r="AM72" s="935">
        <v>13582</v>
      </c>
      <c r="AN72" s="935">
        <v>13582</v>
      </c>
      <c r="AO72" s="936">
        <v>13582</v>
      </c>
      <c r="AP72" s="925" t="s">
        <v>599</v>
      </c>
      <c r="AQ72" s="926"/>
      <c r="AR72" s="926"/>
      <c r="AS72" s="926"/>
      <c r="AT72" s="927"/>
      <c r="AU72" s="925" t="s">
        <v>599</v>
      </c>
      <c r="AV72" s="926"/>
      <c r="AW72" s="926"/>
      <c r="AX72" s="926"/>
      <c r="AY72" s="927"/>
      <c r="AZ72" s="928"/>
      <c r="BA72" s="928"/>
      <c r="BB72" s="928"/>
      <c r="BC72" s="928"/>
      <c r="BD72" s="929"/>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37"/>
      <c r="R75" s="938"/>
      <c r="S75" s="938"/>
      <c r="T75" s="938"/>
      <c r="U75" s="876"/>
      <c r="V75" s="939"/>
      <c r="W75" s="938"/>
      <c r="X75" s="938"/>
      <c r="Y75" s="938"/>
      <c r="Z75" s="876"/>
      <c r="AA75" s="939"/>
      <c r="AB75" s="938"/>
      <c r="AC75" s="938"/>
      <c r="AD75" s="938"/>
      <c r="AE75" s="876"/>
      <c r="AF75" s="939"/>
      <c r="AG75" s="938"/>
      <c r="AH75" s="938"/>
      <c r="AI75" s="938"/>
      <c r="AJ75" s="876"/>
      <c r="AK75" s="939"/>
      <c r="AL75" s="938"/>
      <c r="AM75" s="938"/>
      <c r="AN75" s="938"/>
      <c r="AO75" s="876"/>
      <c r="AP75" s="939"/>
      <c r="AQ75" s="938"/>
      <c r="AR75" s="938"/>
      <c r="AS75" s="938"/>
      <c r="AT75" s="876"/>
      <c r="AU75" s="939"/>
      <c r="AV75" s="938"/>
      <c r="AW75" s="938"/>
      <c r="AX75" s="938"/>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37"/>
      <c r="R76" s="938"/>
      <c r="S76" s="938"/>
      <c r="T76" s="938"/>
      <c r="U76" s="876"/>
      <c r="V76" s="939"/>
      <c r="W76" s="938"/>
      <c r="X76" s="938"/>
      <c r="Y76" s="938"/>
      <c r="Z76" s="876"/>
      <c r="AA76" s="939"/>
      <c r="AB76" s="938"/>
      <c r="AC76" s="938"/>
      <c r="AD76" s="938"/>
      <c r="AE76" s="876"/>
      <c r="AF76" s="939"/>
      <c r="AG76" s="938"/>
      <c r="AH76" s="938"/>
      <c r="AI76" s="938"/>
      <c r="AJ76" s="876"/>
      <c r="AK76" s="939"/>
      <c r="AL76" s="938"/>
      <c r="AM76" s="938"/>
      <c r="AN76" s="938"/>
      <c r="AO76" s="876"/>
      <c r="AP76" s="939"/>
      <c r="AQ76" s="938"/>
      <c r="AR76" s="938"/>
      <c r="AS76" s="938"/>
      <c r="AT76" s="876"/>
      <c r="AU76" s="939"/>
      <c r="AV76" s="938"/>
      <c r="AW76" s="938"/>
      <c r="AX76" s="938"/>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37"/>
      <c r="R77" s="938"/>
      <c r="S77" s="938"/>
      <c r="T77" s="938"/>
      <c r="U77" s="876"/>
      <c r="V77" s="939"/>
      <c r="W77" s="938"/>
      <c r="X77" s="938"/>
      <c r="Y77" s="938"/>
      <c r="Z77" s="876"/>
      <c r="AA77" s="939"/>
      <c r="AB77" s="938"/>
      <c r="AC77" s="938"/>
      <c r="AD77" s="938"/>
      <c r="AE77" s="876"/>
      <c r="AF77" s="939"/>
      <c r="AG77" s="938"/>
      <c r="AH77" s="938"/>
      <c r="AI77" s="938"/>
      <c r="AJ77" s="876"/>
      <c r="AK77" s="939"/>
      <c r="AL77" s="938"/>
      <c r="AM77" s="938"/>
      <c r="AN77" s="938"/>
      <c r="AO77" s="876"/>
      <c r="AP77" s="939"/>
      <c r="AQ77" s="938"/>
      <c r="AR77" s="938"/>
      <c r="AS77" s="938"/>
      <c r="AT77" s="876"/>
      <c r="AU77" s="939"/>
      <c r="AV77" s="938"/>
      <c r="AW77" s="938"/>
      <c r="AX77" s="938"/>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40"/>
      <c r="C87" s="941"/>
      <c r="D87" s="941"/>
      <c r="E87" s="941"/>
      <c r="F87" s="941"/>
      <c r="G87" s="941"/>
      <c r="H87" s="941"/>
      <c r="I87" s="941"/>
      <c r="J87" s="941"/>
      <c r="K87" s="941"/>
      <c r="L87" s="941"/>
      <c r="M87" s="941"/>
      <c r="N87" s="941"/>
      <c r="O87" s="941"/>
      <c r="P87" s="942"/>
      <c r="Q87" s="943"/>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5"/>
      <c r="BA87" s="945"/>
      <c r="BB87" s="945"/>
      <c r="BC87" s="945"/>
      <c r="BD87" s="946"/>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422</v>
      </c>
      <c r="BS102" s="837"/>
      <c r="BT102" s="837"/>
      <c r="BU102" s="837"/>
      <c r="BV102" s="837"/>
      <c r="BW102" s="837"/>
      <c r="BX102" s="837"/>
      <c r="BY102" s="837"/>
      <c r="BZ102" s="837"/>
      <c r="CA102" s="837"/>
      <c r="CB102" s="837"/>
      <c r="CC102" s="837"/>
      <c r="CD102" s="837"/>
      <c r="CE102" s="837"/>
      <c r="CF102" s="837"/>
      <c r="CG102" s="838"/>
      <c r="CH102" s="947"/>
      <c r="CI102" s="948"/>
      <c r="CJ102" s="948"/>
      <c r="CK102" s="948"/>
      <c r="CL102" s="949"/>
      <c r="CM102" s="947"/>
      <c r="CN102" s="948"/>
      <c r="CO102" s="948"/>
      <c r="CP102" s="948"/>
      <c r="CQ102" s="949"/>
      <c r="CR102" s="950">
        <v>50</v>
      </c>
      <c r="CS102" s="896"/>
      <c r="CT102" s="896"/>
      <c r="CU102" s="896"/>
      <c r="CV102" s="951"/>
      <c r="CW102" s="950">
        <v>122</v>
      </c>
      <c r="CX102" s="896"/>
      <c r="CY102" s="896"/>
      <c r="CZ102" s="896"/>
      <c r="DA102" s="951"/>
      <c r="DB102" s="950" t="s">
        <v>600</v>
      </c>
      <c r="DC102" s="896"/>
      <c r="DD102" s="896"/>
      <c r="DE102" s="896"/>
      <c r="DF102" s="951"/>
      <c r="DG102" s="950" t="s">
        <v>600</v>
      </c>
      <c r="DH102" s="896"/>
      <c r="DI102" s="896"/>
      <c r="DJ102" s="896"/>
      <c r="DK102" s="951"/>
      <c r="DL102" s="950" t="s">
        <v>600</v>
      </c>
      <c r="DM102" s="896"/>
      <c r="DN102" s="896"/>
      <c r="DO102" s="896"/>
      <c r="DP102" s="951"/>
      <c r="DQ102" s="950" t="s">
        <v>600</v>
      </c>
      <c r="DR102" s="896"/>
      <c r="DS102" s="896"/>
      <c r="DT102" s="896"/>
      <c r="DU102" s="951"/>
      <c r="DV102" s="974"/>
      <c r="DW102" s="975"/>
      <c r="DX102" s="975"/>
      <c r="DY102" s="975"/>
      <c r="DZ102" s="976"/>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7" t="s">
        <v>423</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8" t="s">
        <v>424</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9" t="s">
        <v>427</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428</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47" customFormat="1" ht="26.25" customHeight="1" x14ac:dyDescent="0.15">
      <c r="A109" s="972" t="s">
        <v>429</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430</v>
      </c>
      <c r="AB109" s="953"/>
      <c r="AC109" s="953"/>
      <c r="AD109" s="953"/>
      <c r="AE109" s="954"/>
      <c r="AF109" s="952" t="s">
        <v>310</v>
      </c>
      <c r="AG109" s="953"/>
      <c r="AH109" s="953"/>
      <c r="AI109" s="953"/>
      <c r="AJ109" s="954"/>
      <c r="AK109" s="952" t="s">
        <v>309</v>
      </c>
      <c r="AL109" s="953"/>
      <c r="AM109" s="953"/>
      <c r="AN109" s="953"/>
      <c r="AO109" s="954"/>
      <c r="AP109" s="952" t="s">
        <v>431</v>
      </c>
      <c r="AQ109" s="953"/>
      <c r="AR109" s="953"/>
      <c r="AS109" s="953"/>
      <c r="AT109" s="955"/>
      <c r="AU109" s="972" t="s">
        <v>429</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430</v>
      </c>
      <c r="BR109" s="953"/>
      <c r="BS109" s="953"/>
      <c r="BT109" s="953"/>
      <c r="BU109" s="954"/>
      <c r="BV109" s="952" t="s">
        <v>310</v>
      </c>
      <c r="BW109" s="953"/>
      <c r="BX109" s="953"/>
      <c r="BY109" s="953"/>
      <c r="BZ109" s="954"/>
      <c r="CA109" s="952" t="s">
        <v>309</v>
      </c>
      <c r="CB109" s="953"/>
      <c r="CC109" s="953"/>
      <c r="CD109" s="953"/>
      <c r="CE109" s="954"/>
      <c r="CF109" s="973" t="s">
        <v>431</v>
      </c>
      <c r="CG109" s="973"/>
      <c r="CH109" s="973"/>
      <c r="CI109" s="973"/>
      <c r="CJ109" s="973"/>
      <c r="CK109" s="952" t="s">
        <v>432</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430</v>
      </c>
      <c r="DH109" s="953"/>
      <c r="DI109" s="953"/>
      <c r="DJ109" s="953"/>
      <c r="DK109" s="954"/>
      <c r="DL109" s="952" t="s">
        <v>310</v>
      </c>
      <c r="DM109" s="953"/>
      <c r="DN109" s="953"/>
      <c r="DO109" s="953"/>
      <c r="DP109" s="954"/>
      <c r="DQ109" s="952" t="s">
        <v>309</v>
      </c>
      <c r="DR109" s="953"/>
      <c r="DS109" s="953"/>
      <c r="DT109" s="953"/>
      <c r="DU109" s="954"/>
      <c r="DV109" s="952" t="s">
        <v>431</v>
      </c>
      <c r="DW109" s="953"/>
      <c r="DX109" s="953"/>
      <c r="DY109" s="953"/>
      <c r="DZ109" s="955"/>
    </row>
    <row r="110" spans="1:131" s="247" customFormat="1" ht="26.25" customHeight="1" x14ac:dyDescent="0.15">
      <c r="A110" s="956" t="s">
        <v>433</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2154716</v>
      </c>
      <c r="AB110" s="960"/>
      <c r="AC110" s="960"/>
      <c r="AD110" s="960"/>
      <c r="AE110" s="961"/>
      <c r="AF110" s="962">
        <v>2044147</v>
      </c>
      <c r="AG110" s="960"/>
      <c r="AH110" s="960"/>
      <c r="AI110" s="960"/>
      <c r="AJ110" s="961"/>
      <c r="AK110" s="962">
        <v>1830460</v>
      </c>
      <c r="AL110" s="960"/>
      <c r="AM110" s="960"/>
      <c r="AN110" s="960"/>
      <c r="AO110" s="961"/>
      <c r="AP110" s="963">
        <v>1.2</v>
      </c>
      <c r="AQ110" s="964"/>
      <c r="AR110" s="964"/>
      <c r="AS110" s="964"/>
      <c r="AT110" s="965"/>
      <c r="AU110" s="966" t="s">
        <v>73</v>
      </c>
      <c r="AV110" s="967"/>
      <c r="AW110" s="967"/>
      <c r="AX110" s="967"/>
      <c r="AY110" s="967"/>
      <c r="AZ110" s="1008" t="s">
        <v>434</v>
      </c>
      <c r="BA110" s="957"/>
      <c r="BB110" s="957"/>
      <c r="BC110" s="957"/>
      <c r="BD110" s="957"/>
      <c r="BE110" s="957"/>
      <c r="BF110" s="957"/>
      <c r="BG110" s="957"/>
      <c r="BH110" s="957"/>
      <c r="BI110" s="957"/>
      <c r="BJ110" s="957"/>
      <c r="BK110" s="957"/>
      <c r="BL110" s="957"/>
      <c r="BM110" s="957"/>
      <c r="BN110" s="957"/>
      <c r="BO110" s="957"/>
      <c r="BP110" s="958"/>
      <c r="BQ110" s="994">
        <v>13883945</v>
      </c>
      <c r="BR110" s="995"/>
      <c r="BS110" s="995"/>
      <c r="BT110" s="995"/>
      <c r="BU110" s="995"/>
      <c r="BV110" s="995">
        <v>13206780</v>
      </c>
      <c r="BW110" s="995"/>
      <c r="BX110" s="995"/>
      <c r="BY110" s="995"/>
      <c r="BZ110" s="995"/>
      <c r="CA110" s="995">
        <v>486722</v>
      </c>
      <c r="CB110" s="995"/>
      <c r="CC110" s="995"/>
      <c r="CD110" s="995"/>
      <c r="CE110" s="995"/>
      <c r="CF110" s="1009">
        <v>0.3</v>
      </c>
      <c r="CG110" s="1010"/>
      <c r="CH110" s="1010"/>
      <c r="CI110" s="1010"/>
      <c r="CJ110" s="1010"/>
      <c r="CK110" s="1011" t="s">
        <v>435</v>
      </c>
      <c r="CL110" s="1012"/>
      <c r="CM110" s="991" t="s">
        <v>436</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148</v>
      </c>
      <c r="DH110" s="995"/>
      <c r="DI110" s="995"/>
      <c r="DJ110" s="995"/>
      <c r="DK110" s="995"/>
      <c r="DL110" s="995" t="s">
        <v>148</v>
      </c>
      <c r="DM110" s="995"/>
      <c r="DN110" s="995"/>
      <c r="DO110" s="995"/>
      <c r="DP110" s="995"/>
      <c r="DQ110" s="995" t="s">
        <v>148</v>
      </c>
      <c r="DR110" s="995"/>
      <c r="DS110" s="995"/>
      <c r="DT110" s="995"/>
      <c r="DU110" s="995"/>
      <c r="DV110" s="996" t="s">
        <v>148</v>
      </c>
      <c r="DW110" s="996"/>
      <c r="DX110" s="996"/>
      <c r="DY110" s="996"/>
      <c r="DZ110" s="997"/>
    </row>
    <row r="111" spans="1:131" s="247" customFormat="1" ht="26.25" customHeight="1" x14ac:dyDescent="0.15">
      <c r="A111" s="998" t="s">
        <v>437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148</v>
      </c>
      <c r="AB111" s="1002"/>
      <c r="AC111" s="1002"/>
      <c r="AD111" s="1002"/>
      <c r="AE111" s="1003"/>
      <c r="AF111" s="1004" t="s">
        <v>438</v>
      </c>
      <c r="AG111" s="1002"/>
      <c r="AH111" s="1002"/>
      <c r="AI111" s="1002"/>
      <c r="AJ111" s="1003"/>
      <c r="AK111" s="1004" t="s">
        <v>148</v>
      </c>
      <c r="AL111" s="1002"/>
      <c r="AM111" s="1002"/>
      <c r="AN111" s="1002"/>
      <c r="AO111" s="1003"/>
      <c r="AP111" s="1005" t="s">
        <v>148</v>
      </c>
      <c r="AQ111" s="1006"/>
      <c r="AR111" s="1006"/>
      <c r="AS111" s="1006"/>
      <c r="AT111" s="1007"/>
      <c r="AU111" s="968"/>
      <c r="AV111" s="969"/>
      <c r="AW111" s="969"/>
      <c r="AX111" s="969"/>
      <c r="AY111" s="969"/>
      <c r="AZ111" s="1017" t="s">
        <v>439</v>
      </c>
      <c r="BA111" s="1018"/>
      <c r="BB111" s="1018"/>
      <c r="BC111" s="1018"/>
      <c r="BD111" s="1018"/>
      <c r="BE111" s="1018"/>
      <c r="BF111" s="1018"/>
      <c r="BG111" s="1018"/>
      <c r="BH111" s="1018"/>
      <c r="BI111" s="1018"/>
      <c r="BJ111" s="1018"/>
      <c r="BK111" s="1018"/>
      <c r="BL111" s="1018"/>
      <c r="BM111" s="1018"/>
      <c r="BN111" s="1018"/>
      <c r="BO111" s="1018"/>
      <c r="BP111" s="1019"/>
      <c r="BQ111" s="987" t="s">
        <v>440</v>
      </c>
      <c r="BR111" s="988"/>
      <c r="BS111" s="988"/>
      <c r="BT111" s="988"/>
      <c r="BU111" s="988"/>
      <c r="BV111" s="988" t="s">
        <v>148</v>
      </c>
      <c r="BW111" s="988"/>
      <c r="BX111" s="988"/>
      <c r="BY111" s="988"/>
      <c r="BZ111" s="988"/>
      <c r="CA111" s="988" t="s">
        <v>440</v>
      </c>
      <c r="CB111" s="988"/>
      <c r="CC111" s="988"/>
      <c r="CD111" s="988"/>
      <c r="CE111" s="988"/>
      <c r="CF111" s="982" t="s">
        <v>148</v>
      </c>
      <c r="CG111" s="983"/>
      <c r="CH111" s="983"/>
      <c r="CI111" s="983"/>
      <c r="CJ111" s="983"/>
      <c r="CK111" s="1013"/>
      <c r="CL111" s="1014"/>
      <c r="CM111" s="984" t="s">
        <v>441</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442</v>
      </c>
      <c r="DH111" s="988"/>
      <c r="DI111" s="988"/>
      <c r="DJ111" s="988"/>
      <c r="DK111" s="988"/>
      <c r="DL111" s="988" t="s">
        <v>443</v>
      </c>
      <c r="DM111" s="988"/>
      <c r="DN111" s="988"/>
      <c r="DO111" s="988"/>
      <c r="DP111" s="988"/>
      <c r="DQ111" s="988" t="s">
        <v>444</v>
      </c>
      <c r="DR111" s="988"/>
      <c r="DS111" s="988"/>
      <c r="DT111" s="988"/>
      <c r="DU111" s="988"/>
      <c r="DV111" s="989" t="s">
        <v>444</v>
      </c>
      <c r="DW111" s="989"/>
      <c r="DX111" s="989"/>
      <c r="DY111" s="989"/>
      <c r="DZ111" s="990"/>
    </row>
    <row r="112" spans="1:131" s="247" customFormat="1" ht="26.25" customHeight="1" x14ac:dyDescent="0.15">
      <c r="A112" s="1020" t="s">
        <v>445</v>
      </c>
      <c r="B112" s="1021"/>
      <c r="C112" s="1018" t="s">
        <v>446</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t="s">
        <v>447</v>
      </c>
      <c r="AB112" s="1027"/>
      <c r="AC112" s="1027"/>
      <c r="AD112" s="1027"/>
      <c r="AE112" s="1028"/>
      <c r="AF112" s="1029" t="s">
        <v>448</v>
      </c>
      <c r="AG112" s="1027"/>
      <c r="AH112" s="1027"/>
      <c r="AI112" s="1027"/>
      <c r="AJ112" s="1028"/>
      <c r="AK112" s="1029" t="s">
        <v>438</v>
      </c>
      <c r="AL112" s="1027"/>
      <c r="AM112" s="1027"/>
      <c r="AN112" s="1027"/>
      <c r="AO112" s="1028"/>
      <c r="AP112" s="1030" t="s">
        <v>148</v>
      </c>
      <c r="AQ112" s="1031"/>
      <c r="AR112" s="1031"/>
      <c r="AS112" s="1031"/>
      <c r="AT112" s="1032"/>
      <c r="AU112" s="968"/>
      <c r="AV112" s="969"/>
      <c r="AW112" s="969"/>
      <c r="AX112" s="969"/>
      <c r="AY112" s="969"/>
      <c r="AZ112" s="1017" t="s">
        <v>449</v>
      </c>
      <c r="BA112" s="1018"/>
      <c r="BB112" s="1018"/>
      <c r="BC112" s="1018"/>
      <c r="BD112" s="1018"/>
      <c r="BE112" s="1018"/>
      <c r="BF112" s="1018"/>
      <c r="BG112" s="1018"/>
      <c r="BH112" s="1018"/>
      <c r="BI112" s="1018"/>
      <c r="BJ112" s="1018"/>
      <c r="BK112" s="1018"/>
      <c r="BL112" s="1018"/>
      <c r="BM112" s="1018"/>
      <c r="BN112" s="1018"/>
      <c r="BO112" s="1018"/>
      <c r="BP112" s="1019"/>
      <c r="BQ112" s="987" t="s">
        <v>440</v>
      </c>
      <c r="BR112" s="988"/>
      <c r="BS112" s="988"/>
      <c r="BT112" s="988"/>
      <c r="BU112" s="988"/>
      <c r="BV112" s="988" t="s">
        <v>148</v>
      </c>
      <c r="BW112" s="988"/>
      <c r="BX112" s="988"/>
      <c r="BY112" s="988"/>
      <c r="BZ112" s="988"/>
      <c r="CA112" s="988" t="s">
        <v>450</v>
      </c>
      <c r="CB112" s="988"/>
      <c r="CC112" s="988"/>
      <c r="CD112" s="988"/>
      <c r="CE112" s="988"/>
      <c r="CF112" s="982" t="s">
        <v>148</v>
      </c>
      <c r="CG112" s="983"/>
      <c r="CH112" s="983"/>
      <c r="CI112" s="983"/>
      <c r="CJ112" s="983"/>
      <c r="CK112" s="1013"/>
      <c r="CL112" s="1014"/>
      <c r="CM112" s="984" t="s">
        <v>451</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148</v>
      </c>
      <c r="DH112" s="988"/>
      <c r="DI112" s="988"/>
      <c r="DJ112" s="988"/>
      <c r="DK112" s="988"/>
      <c r="DL112" s="988" t="s">
        <v>452</v>
      </c>
      <c r="DM112" s="988"/>
      <c r="DN112" s="988"/>
      <c r="DO112" s="988"/>
      <c r="DP112" s="988"/>
      <c r="DQ112" s="988" t="s">
        <v>453</v>
      </c>
      <c r="DR112" s="988"/>
      <c r="DS112" s="988"/>
      <c r="DT112" s="988"/>
      <c r="DU112" s="988"/>
      <c r="DV112" s="989" t="s">
        <v>447</v>
      </c>
      <c r="DW112" s="989"/>
      <c r="DX112" s="989"/>
      <c r="DY112" s="989"/>
      <c r="DZ112" s="990"/>
    </row>
    <row r="113" spans="1:130" s="247" customFormat="1" ht="26.25" customHeight="1" x14ac:dyDescent="0.15">
      <c r="A113" s="1022"/>
      <c r="B113" s="1023"/>
      <c r="C113" s="1018" t="s">
        <v>454</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t="s">
        <v>438</v>
      </c>
      <c r="AB113" s="1002"/>
      <c r="AC113" s="1002"/>
      <c r="AD113" s="1002"/>
      <c r="AE113" s="1003"/>
      <c r="AF113" s="1004" t="s">
        <v>455</v>
      </c>
      <c r="AG113" s="1002"/>
      <c r="AH113" s="1002"/>
      <c r="AI113" s="1002"/>
      <c r="AJ113" s="1003"/>
      <c r="AK113" s="1004" t="s">
        <v>456</v>
      </c>
      <c r="AL113" s="1002"/>
      <c r="AM113" s="1002"/>
      <c r="AN113" s="1002"/>
      <c r="AO113" s="1003"/>
      <c r="AP113" s="1005" t="s">
        <v>457</v>
      </c>
      <c r="AQ113" s="1006"/>
      <c r="AR113" s="1006"/>
      <c r="AS113" s="1006"/>
      <c r="AT113" s="1007"/>
      <c r="AU113" s="968"/>
      <c r="AV113" s="969"/>
      <c r="AW113" s="969"/>
      <c r="AX113" s="969"/>
      <c r="AY113" s="969"/>
      <c r="AZ113" s="1017" t="s">
        <v>458</v>
      </c>
      <c r="BA113" s="1018"/>
      <c r="BB113" s="1018"/>
      <c r="BC113" s="1018"/>
      <c r="BD113" s="1018"/>
      <c r="BE113" s="1018"/>
      <c r="BF113" s="1018"/>
      <c r="BG113" s="1018"/>
      <c r="BH113" s="1018"/>
      <c r="BI113" s="1018"/>
      <c r="BJ113" s="1018"/>
      <c r="BK113" s="1018"/>
      <c r="BL113" s="1018"/>
      <c r="BM113" s="1018"/>
      <c r="BN113" s="1018"/>
      <c r="BO113" s="1018"/>
      <c r="BP113" s="1019"/>
      <c r="BQ113" s="987">
        <v>2224666</v>
      </c>
      <c r="BR113" s="988"/>
      <c r="BS113" s="988"/>
      <c r="BT113" s="988"/>
      <c r="BU113" s="988"/>
      <c r="BV113" s="988">
        <v>2223706</v>
      </c>
      <c r="BW113" s="988"/>
      <c r="BX113" s="988"/>
      <c r="BY113" s="988"/>
      <c r="BZ113" s="988"/>
      <c r="CA113" s="988">
        <v>2308288</v>
      </c>
      <c r="CB113" s="988"/>
      <c r="CC113" s="988"/>
      <c r="CD113" s="988"/>
      <c r="CE113" s="988"/>
      <c r="CF113" s="982">
        <v>1.5</v>
      </c>
      <c r="CG113" s="983"/>
      <c r="CH113" s="983"/>
      <c r="CI113" s="983"/>
      <c r="CJ113" s="983"/>
      <c r="CK113" s="1013"/>
      <c r="CL113" s="1014"/>
      <c r="CM113" s="984" t="s">
        <v>459</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t="s">
        <v>460</v>
      </c>
      <c r="DH113" s="1027"/>
      <c r="DI113" s="1027"/>
      <c r="DJ113" s="1027"/>
      <c r="DK113" s="1028"/>
      <c r="DL113" s="1029" t="s">
        <v>448</v>
      </c>
      <c r="DM113" s="1027"/>
      <c r="DN113" s="1027"/>
      <c r="DO113" s="1027"/>
      <c r="DP113" s="1028"/>
      <c r="DQ113" s="1029" t="s">
        <v>438</v>
      </c>
      <c r="DR113" s="1027"/>
      <c r="DS113" s="1027"/>
      <c r="DT113" s="1027"/>
      <c r="DU113" s="1028"/>
      <c r="DV113" s="1030" t="s">
        <v>148</v>
      </c>
      <c r="DW113" s="1031"/>
      <c r="DX113" s="1031"/>
      <c r="DY113" s="1031"/>
      <c r="DZ113" s="1032"/>
    </row>
    <row r="114" spans="1:130" s="247" customFormat="1" ht="26.25" customHeight="1" x14ac:dyDescent="0.15">
      <c r="A114" s="1022"/>
      <c r="B114" s="1023"/>
      <c r="C114" s="1018" t="s">
        <v>461</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162969</v>
      </c>
      <c r="AB114" s="1027"/>
      <c r="AC114" s="1027"/>
      <c r="AD114" s="1027"/>
      <c r="AE114" s="1028"/>
      <c r="AF114" s="1029">
        <v>177958</v>
      </c>
      <c r="AG114" s="1027"/>
      <c r="AH114" s="1027"/>
      <c r="AI114" s="1027"/>
      <c r="AJ114" s="1028"/>
      <c r="AK114" s="1029">
        <v>182555</v>
      </c>
      <c r="AL114" s="1027"/>
      <c r="AM114" s="1027"/>
      <c r="AN114" s="1027"/>
      <c r="AO114" s="1028"/>
      <c r="AP114" s="1030">
        <v>0.1</v>
      </c>
      <c r="AQ114" s="1031"/>
      <c r="AR114" s="1031"/>
      <c r="AS114" s="1031"/>
      <c r="AT114" s="1032"/>
      <c r="AU114" s="968"/>
      <c r="AV114" s="969"/>
      <c r="AW114" s="969"/>
      <c r="AX114" s="969"/>
      <c r="AY114" s="969"/>
      <c r="AZ114" s="1017" t="s">
        <v>462</v>
      </c>
      <c r="BA114" s="1018"/>
      <c r="BB114" s="1018"/>
      <c r="BC114" s="1018"/>
      <c r="BD114" s="1018"/>
      <c r="BE114" s="1018"/>
      <c r="BF114" s="1018"/>
      <c r="BG114" s="1018"/>
      <c r="BH114" s="1018"/>
      <c r="BI114" s="1018"/>
      <c r="BJ114" s="1018"/>
      <c r="BK114" s="1018"/>
      <c r="BL114" s="1018"/>
      <c r="BM114" s="1018"/>
      <c r="BN114" s="1018"/>
      <c r="BO114" s="1018"/>
      <c r="BP114" s="1019"/>
      <c r="BQ114" s="987">
        <v>28357906</v>
      </c>
      <c r="BR114" s="988"/>
      <c r="BS114" s="988"/>
      <c r="BT114" s="988"/>
      <c r="BU114" s="988"/>
      <c r="BV114" s="988">
        <v>26648473</v>
      </c>
      <c r="BW114" s="988"/>
      <c r="BX114" s="988"/>
      <c r="BY114" s="988"/>
      <c r="BZ114" s="988"/>
      <c r="CA114" s="988">
        <v>26048296</v>
      </c>
      <c r="CB114" s="988"/>
      <c r="CC114" s="988"/>
      <c r="CD114" s="988"/>
      <c r="CE114" s="988"/>
      <c r="CF114" s="982">
        <v>16.5</v>
      </c>
      <c r="CG114" s="983"/>
      <c r="CH114" s="983"/>
      <c r="CI114" s="983"/>
      <c r="CJ114" s="983"/>
      <c r="CK114" s="1013"/>
      <c r="CL114" s="1014"/>
      <c r="CM114" s="984" t="s">
        <v>463</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450</v>
      </c>
      <c r="DH114" s="1027"/>
      <c r="DI114" s="1027"/>
      <c r="DJ114" s="1027"/>
      <c r="DK114" s="1028"/>
      <c r="DL114" s="1029" t="s">
        <v>460</v>
      </c>
      <c r="DM114" s="1027"/>
      <c r="DN114" s="1027"/>
      <c r="DO114" s="1027"/>
      <c r="DP114" s="1028"/>
      <c r="DQ114" s="1029" t="s">
        <v>450</v>
      </c>
      <c r="DR114" s="1027"/>
      <c r="DS114" s="1027"/>
      <c r="DT114" s="1027"/>
      <c r="DU114" s="1028"/>
      <c r="DV114" s="1030" t="s">
        <v>464</v>
      </c>
      <c r="DW114" s="1031"/>
      <c r="DX114" s="1031"/>
      <c r="DY114" s="1031"/>
      <c r="DZ114" s="1032"/>
    </row>
    <row r="115" spans="1:130" s="247" customFormat="1" ht="26.25" customHeight="1" x14ac:dyDescent="0.15">
      <c r="A115" s="1022"/>
      <c r="B115" s="1023"/>
      <c r="C115" s="1018" t="s">
        <v>465</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t="s">
        <v>456</v>
      </c>
      <c r="AB115" s="1002"/>
      <c r="AC115" s="1002"/>
      <c r="AD115" s="1002"/>
      <c r="AE115" s="1003"/>
      <c r="AF115" s="1004" t="s">
        <v>466</v>
      </c>
      <c r="AG115" s="1002"/>
      <c r="AH115" s="1002"/>
      <c r="AI115" s="1002"/>
      <c r="AJ115" s="1003"/>
      <c r="AK115" s="1004" t="s">
        <v>467</v>
      </c>
      <c r="AL115" s="1002"/>
      <c r="AM115" s="1002"/>
      <c r="AN115" s="1002"/>
      <c r="AO115" s="1003"/>
      <c r="AP115" s="1005" t="s">
        <v>468</v>
      </c>
      <c r="AQ115" s="1006"/>
      <c r="AR115" s="1006"/>
      <c r="AS115" s="1006"/>
      <c r="AT115" s="1007"/>
      <c r="AU115" s="968"/>
      <c r="AV115" s="969"/>
      <c r="AW115" s="969"/>
      <c r="AX115" s="969"/>
      <c r="AY115" s="969"/>
      <c r="AZ115" s="1017" t="s">
        <v>469</v>
      </c>
      <c r="BA115" s="1018"/>
      <c r="BB115" s="1018"/>
      <c r="BC115" s="1018"/>
      <c r="BD115" s="1018"/>
      <c r="BE115" s="1018"/>
      <c r="BF115" s="1018"/>
      <c r="BG115" s="1018"/>
      <c r="BH115" s="1018"/>
      <c r="BI115" s="1018"/>
      <c r="BJ115" s="1018"/>
      <c r="BK115" s="1018"/>
      <c r="BL115" s="1018"/>
      <c r="BM115" s="1018"/>
      <c r="BN115" s="1018"/>
      <c r="BO115" s="1018"/>
      <c r="BP115" s="1019"/>
      <c r="BQ115" s="987" t="s">
        <v>148</v>
      </c>
      <c r="BR115" s="988"/>
      <c r="BS115" s="988"/>
      <c r="BT115" s="988"/>
      <c r="BU115" s="988"/>
      <c r="BV115" s="988" t="s">
        <v>438</v>
      </c>
      <c r="BW115" s="988"/>
      <c r="BX115" s="988"/>
      <c r="BY115" s="988"/>
      <c r="BZ115" s="988"/>
      <c r="CA115" s="988" t="s">
        <v>440</v>
      </c>
      <c r="CB115" s="988"/>
      <c r="CC115" s="988"/>
      <c r="CD115" s="988"/>
      <c r="CE115" s="988"/>
      <c r="CF115" s="982" t="s">
        <v>447</v>
      </c>
      <c r="CG115" s="983"/>
      <c r="CH115" s="983"/>
      <c r="CI115" s="983"/>
      <c r="CJ115" s="983"/>
      <c r="CK115" s="1013"/>
      <c r="CL115" s="1014"/>
      <c r="CM115" s="1017" t="s">
        <v>470</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t="s">
        <v>148</v>
      </c>
      <c r="DH115" s="1027"/>
      <c r="DI115" s="1027"/>
      <c r="DJ115" s="1027"/>
      <c r="DK115" s="1028"/>
      <c r="DL115" s="1029" t="s">
        <v>440</v>
      </c>
      <c r="DM115" s="1027"/>
      <c r="DN115" s="1027"/>
      <c r="DO115" s="1027"/>
      <c r="DP115" s="1028"/>
      <c r="DQ115" s="1029" t="s">
        <v>444</v>
      </c>
      <c r="DR115" s="1027"/>
      <c r="DS115" s="1027"/>
      <c r="DT115" s="1027"/>
      <c r="DU115" s="1028"/>
      <c r="DV115" s="1030" t="s">
        <v>455</v>
      </c>
      <c r="DW115" s="1031"/>
      <c r="DX115" s="1031"/>
      <c r="DY115" s="1031"/>
      <c r="DZ115" s="1032"/>
    </row>
    <row r="116" spans="1:130" s="247" customFormat="1" ht="26.25" customHeight="1" x14ac:dyDescent="0.15">
      <c r="A116" s="1024"/>
      <c r="B116" s="1025"/>
      <c r="C116" s="1033" t="s">
        <v>471</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468</v>
      </c>
      <c r="AB116" s="1027"/>
      <c r="AC116" s="1027"/>
      <c r="AD116" s="1027"/>
      <c r="AE116" s="1028"/>
      <c r="AF116" s="1029" t="s">
        <v>440</v>
      </c>
      <c r="AG116" s="1027"/>
      <c r="AH116" s="1027"/>
      <c r="AI116" s="1027"/>
      <c r="AJ116" s="1028"/>
      <c r="AK116" s="1029" t="s">
        <v>438</v>
      </c>
      <c r="AL116" s="1027"/>
      <c r="AM116" s="1027"/>
      <c r="AN116" s="1027"/>
      <c r="AO116" s="1028"/>
      <c r="AP116" s="1030" t="s">
        <v>444</v>
      </c>
      <c r="AQ116" s="1031"/>
      <c r="AR116" s="1031"/>
      <c r="AS116" s="1031"/>
      <c r="AT116" s="1032"/>
      <c r="AU116" s="968"/>
      <c r="AV116" s="969"/>
      <c r="AW116" s="969"/>
      <c r="AX116" s="969"/>
      <c r="AY116" s="969"/>
      <c r="AZ116" s="1035" t="s">
        <v>472</v>
      </c>
      <c r="BA116" s="1036"/>
      <c r="BB116" s="1036"/>
      <c r="BC116" s="1036"/>
      <c r="BD116" s="1036"/>
      <c r="BE116" s="1036"/>
      <c r="BF116" s="1036"/>
      <c r="BG116" s="1036"/>
      <c r="BH116" s="1036"/>
      <c r="BI116" s="1036"/>
      <c r="BJ116" s="1036"/>
      <c r="BK116" s="1036"/>
      <c r="BL116" s="1036"/>
      <c r="BM116" s="1036"/>
      <c r="BN116" s="1036"/>
      <c r="BO116" s="1036"/>
      <c r="BP116" s="1037"/>
      <c r="BQ116" s="987" t="s">
        <v>467</v>
      </c>
      <c r="BR116" s="988"/>
      <c r="BS116" s="988"/>
      <c r="BT116" s="988"/>
      <c r="BU116" s="988"/>
      <c r="BV116" s="988" t="s">
        <v>444</v>
      </c>
      <c r="BW116" s="988"/>
      <c r="BX116" s="988"/>
      <c r="BY116" s="988"/>
      <c r="BZ116" s="988"/>
      <c r="CA116" s="988" t="s">
        <v>448</v>
      </c>
      <c r="CB116" s="988"/>
      <c r="CC116" s="988"/>
      <c r="CD116" s="988"/>
      <c r="CE116" s="988"/>
      <c r="CF116" s="982" t="s">
        <v>468</v>
      </c>
      <c r="CG116" s="983"/>
      <c r="CH116" s="983"/>
      <c r="CI116" s="983"/>
      <c r="CJ116" s="983"/>
      <c r="CK116" s="1013"/>
      <c r="CL116" s="1014"/>
      <c r="CM116" s="984" t="s">
        <v>473</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t="s">
        <v>468</v>
      </c>
      <c r="DH116" s="1027"/>
      <c r="DI116" s="1027"/>
      <c r="DJ116" s="1027"/>
      <c r="DK116" s="1028"/>
      <c r="DL116" s="1029" t="s">
        <v>148</v>
      </c>
      <c r="DM116" s="1027"/>
      <c r="DN116" s="1027"/>
      <c r="DO116" s="1027"/>
      <c r="DP116" s="1028"/>
      <c r="DQ116" s="1029" t="s">
        <v>467</v>
      </c>
      <c r="DR116" s="1027"/>
      <c r="DS116" s="1027"/>
      <c r="DT116" s="1027"/>
      <c r="DU116" s="1028"/>
      <c r="DV116" s="1030" t="s">
        <v>467</v>
      </c>
      <c r="DW116" s="1031"/>
      <c r="DX116" s="1031"/>
      <c r="DY116" s="1031"/>
      <c r="DZ116" s="1032"/>
    </row>
    <row r="117" spans="1:130" s="247" customFormat="1" ht="26.25" customHeight="1" x14ac:dyDescent="0.15">
      <c r="A117" s="972" t="s">
        <v>190</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43" t="s">
        <v>474</v>
      </c>
      <c r="Z117" s="954"/>
      <c r="AA117" s="1044">
        <v>2317685</v>
      </c>
      <c r="AB117" s="1045"/>
      <c r="AC117" s="1045"/>
      <c r="AD117" s="1045"/>
      <c r="AE117" s="1046"/>
      <c r="AF117" s="1047">
        <v>2222105</v>
      </c>
      <c r="AG117" s="1045"/>
      <c r="AH117" s="1045"/>
      <c r="AI117" s="1045"/>
      <c r="AJ117" s="1046"/>
      <c r="AK117" s="1047">
        <v>2013015</v>
      </c>
      <c r="AL117" s="1045"/>
      <c r="AM117" s="1045"/>
      <c r="AN117" s="1045"/>
      <c r="AO117" s="1046"/>
      <c r="AP117" s="1048"/>
      <c r="AQ117" s="1049"/>
      <c r="AR117" s="1049"/>
      <c r="AS117" s="1049"/>
      <c r="AT117" s="1050"/>
      <c r="AU117" s="968"/>
      <c r="AV117" s="969"/>
      <c r="AW117" s="969"/>
      <c r="AX117" s="969"/>
      <c r="AY117" s="969"/>
      <c r="AZ117" s="1035" t="s">
        <v>475</v>
      </c>
      <c r="BA117" s="1036"/>
      <c r="BB117" s="1036"/>
      <c r="BC117" s="1036"/>
      <c r="BD117" s="1036"/>
      <c r="BE117" s="1036"/>
      <c r="BF117" s="1036"/>
      <c r="BG117" s="1036"/>
      <c r="BH117" s="1036"/>
      <c r="BI117" s="1036"/>
      <c r="BJ117" s="1036"/>
      <c r="BK117" s="1036"/>
      <c r="BL117" s="1036"/>
      <c r="BM117" s="1036"/>
      <c r="BN117" s="1036"/>
      <c r="BO117" s="1036"/>
      <c r="BP117" s="1037"/>
      <c r="BQ117" s="987" t="s">
        <v>440</v>
      </c>
      <c r="BR117" s="988"/>
      <c r="BS117" s="988"/>
      <c r="BT117" s="988"/>
      <c r="BU117" s="988"/>
      <c r="BV117" s="988" t="s">
        <v>464</v>
      </c>
      <c r="BW117" s="988"/>
      <c r="BX117" s="988"/>
      <c r="BY117" s="988"/>
      <c r="BZ117" s="988"/>
      <c r="CA117" s="988" t="s">
        <v>467</v>
      </c>
      <c r="CB117" s="988"/>
      <c r="CC117" s="988"/>
      <c r="CD117" s="988"/>
      <c r="CE117" s="988"/>
      <c r="CF117" s="982" t="s">
        <v>448</v>
      </c>
      <c r="CG117" s="983"/>
      <c r="CH117" s="983"/>
      <c r="CI117" s="983"/>
      <c r="CJ117" s="983"/>
      <c r="CK117" s="1013"/>
      <c r="CL117" s="1014"/>
      <c r="CM117" s="984" t="s">
        <v>476</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450</v>
      </c>
      <c r="DH117" s="1027"/>
      <c r="DI117" s="1027"/>
      <c r="DJ117" s="1027"/>
      <c r="DK117" s="1028"/>
      <c r="DL117" s="1029" t="s">
        <v>467</v>
      </c>
      <c r="DM117" s="1027"/>
      <c r="DN117" s="1027"/>
      <c r="DO117" s="1027"/>
      <c r="DP117" s="1028"/>
      <c r="DQ117" s="1029" t="s">
        <v>448</v>
      </c>
      <c r="DR117" s="1027"/>
      <c r="DS117" s="1027"/>
      <c r="DT117" s="1027"/>
      <c r="DU117" s="1028"/>
      <c r="DV117" s="1030" t="s">
        <v>447</v>
      </c>
      <c r="DW117" s="1031"/>
      <c r="DX117" s="1031"/>
      <c r="DY117" s="1031"/>
      <c r="DZ117" s="1032"/>
    </row>
    <row r="118" spans="1:130" s="247" customFormat="1" ht="26.25" customHeight="1" x14ac:dyDescent="0.15">
      <c r="A118" s="972" t="s">
        <v>432</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430</v>
      </c>
      <c r="AB118" s="953"/>
      <c r="AC118" s="953"/>
      <c r="AD118" s="953"/>
      <c r="AE118" s="954"/>
      <c r="AF118" s="952" t="s">
        <v>310</v>
      </c>
      <c r="AG118" s="953"/>
      <c r="AH118" s="953"/>
      <c r="AI118" s="953"/>
      <c r="AJ118" s="954"/>
      <c r="AK118" s="952" t="s">
        <v>309</v>
      </c>
      <c r="AL118" s="953"/>
      <c r="AM118" s="953"/>
      <c r="AN118" s="953"/>
      <c r="AO118" s="954"/>
      <c r="AP118" s="1039" t="s">
        <v>431</v>
      </c>
      <c r="AQ118" s="1040"/>
      <c r="AR118" s="1040"/>
      <c r="AS118" s="1040"/>
      <c r="AT118" s="1041"/>
      <c r="AU118" s="968"/>
      <c r="AV118" s="969"/>
      <c r="AW118" s="969"/>
      <c r="AX118" s="969"/>
      <c r="AY118" s="969"/>
      <c r="AZ118" s="1042" t="s">
        <v>477</v>
      </c>
      <c r="BA118" s="1033"/>
      <c r="BB118" s="1033"/>
      <c r="BC118" s="1033"/>
      <c r="BD118" s="1033"/>
      <c r="BE118" s="1033"/>
      <c r="BF118" s="1033"/>
      <c r="BG118" s="1033"/>
      <c r="BH118" s="1033"/>
      <c r="BI118" s="1033"/>
      <c r="BJ118" s="1033"/>
      <c r="BK118" s="1033"/>
      <c r="BL118" s="1033"/>
      <c r="BM118" s="1033"/>
      <c r="BN118" s="1033"/>
      <c r="BO118" s="1033"/>
      <c r="BP118" s="1034"/>
      <c r="BQ118" s="1065" t="s">
        <v>467</v>
      </c>
      <c r="BR118" s="1066"/>
      <c r="BS118" s="1066"/>
      <c r="BT118" s="1066"/>
      <c r="BU118" s="1066"/>
      <c r="BV118" s="1066" t="s">
        <v>442</v>
      </c>
      <c r="BW118" s="1066"/>
      <c r="BX118" s="1066"/>
      <c r="BY118" s="1066"/>
      <c r="BZ118" s="1066"/>
      <c r="CA118" s="1066" t="s">
        <v>443</v>
      </c>
      <c r="CB118" s="1066"/>
      <c r="CC118" s="1066"/>
      <c r="CD118" s="1066"/>
      <c r="CE118" s="1066"/>
      <c r="CF118" s="982" t="s">
        <v>450</v>
      </c>
      <c r="CG118" s="983"/>
      <c r="CH118" s="983"/>
      <c r="CI118" s="983"/>
      <c r="CJ118" s="983"/>
      <c r="CK118" s="1013"/>
      <c r="CL118" s="1014"/>
      <c r="CM118" s="984" t="s">
        <v>478</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t="s">
        <v>479</v>
      </c>
      <c r="DH118" s="1027"/>
      <c r="DI118" s="1027"/>
      <c r="DJ118" s="1027"/>
      <c r="DK118" s="1028"/>
      <c r="DL118" s="1029" t="s">
        <v>468</v>
      </c>
      <c r="DM118" s="1027"/>
      <c r="DN118" s="1027"/>
      <c r="DO118" s="1027"/>
      <c r="DP118" s="1028"/>
      <c r="DQ118" s="1029" t="s">
        <v>447</v>
      </c>
      <c r="DR118" s="1027"/>
      <c r="DS118" s="1027"/>
      <c r="DT118" s="1027"/>
      <c r="DU118" s="1028"/>
      <c r="DV118" s="1030" t="s">
        <v>448</v>
      </c>
      <c r="DW118" s="1031"/>
      <c r="DX118" s="1031"/>
      <c r="DY118" s="1031"/>
      <c r="DZ118" s="1032"/>
    </row>
    <row r="119" spans="1:130" s="247" customFormat="1" ht="26.25" customHeight="1" x14ac:dyDescent="0.15">
      <c r="A119" s="1126" t="s">
        <v>435</v>
      </c>
      <c r="B119" s="1012"/>
      <c r="C119" s="991" t="s">
        <v>436</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59" t="s">
        <v>467</v>
      </c>
      <c r="AB119" s="960"/>
      <c r="AC119" s="960"/>
      <c r="AD119" s="960"/>
      <c r="AE119" s="961"/>
      <c r="AF119" s="962" t="s">
        <v>455</v>
      </c>
      <c r="AG119" s="960"/>
      <c r="AH119" s="960"/>
      <c r="AI119" s="960"/>
      <c r="AJ119" s="961"/>
      <c r="AK119" s="962" t="s">
        <v>466</v>
      </c>
      <c r="AL119" s="960"/>
      <c r="AM119" s="960"/>
      <c r="AN119" s="960"/>
      <c r="AO119" s="961"/>
      <c r="AP119" s="963" t="s">
        <v>438</v>
      </c>
      <c r="AQ119" s="964"/>
      <c r="AR119" s="964"/>
      <c r="AS119" s="964"/>
      <c r="AT119" s="965"/>
      <c r="AU119" s="970"/>
      <c r="AV119" s="971"/>
      <c r="AW119" s="971"/>
      <c r="AX119" s="971"/>
      <c r="AY119" s="971"/>
      <c r="AZ119" s="278" t="s">
        <v>190</v>
      </c>
      <c r="BA119" s="278"/>
      <c r="BB119" s="278"/>
      <c r="BC119" s="278"/>
      <c r="BD119" s="278"/>
      <c r="BE119" s="278"/>
      <c r="BF119" s="278"/>
      <c r="BG119" s="278"/>
      <c r="BH119" s="278"/>
      <c r="BI119" s="278"/>
      <c r="BJ119" s="278"/>
      <c r="BK119" s="278"/>
      <c r="BL119" s="278"/>
      <c r="BM119" s="278"/>
      <c r="BN119" s="278"/>
      <c r="BO119" s="1043" t="s">
        <v>480</v>
      </c>
      <c r="BP119" s="1074"/>
      <c r="BQ119" s="1065">
        <v>44466517</v>
      </c>
      <c r="BR119" s="1066"/>
      <c r="BS119" s="1066"/>
      <c r="BT119" s="1066"/>
      <c r="BU119" s="1066"/>
      <c r="BV119" s="1066">
        <v>42078959</v>
      </c>
      <c r="BW119" s="1066"/>
      <c r="BX119" s="1066"/>
      <c r="BY119" s="1066"/>
      <c r="BZ119" s="1066"/>
      <c r="CA119" s="1066">
        <v>28843306</v>
      </c>
      <c r="CB119" s="1066"/>
      <c r="CC119" s="1066"/>
      <c r="CD119" s="1066"/>
      <c r="CE119" s="1066"/>
      <c r="CF119" s="1067"/>
      <c r="CG119" s="1068"/>
      <c r="CH119" s="1068"/>
      <c r="CI119" s="1068"/>
      <c r="CJ119" s="1069"/>
      <c r="CK119" s="1015"/>
      <c r="CL119" s="1016"/>
      <c r="CM119" s="1070" t="s">
        <v>481</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t="s">
        <v>444</v>
      </c>
      <c r="DH119" s="1052"/>
      <c r="DI119" s="1052"/>
      <c r="DJ119" s="1052"/>
      <c r="DK119" s="1053"/>
      <c r="DL119" s="1051" t="s">
        <v>455</v>
      </c>
      <c r="DM119" s="1052"/>
      <c r="DN119" s="1052"/>
      <c r="DO119" s="1052"/>
      <c r="DP119" s="1053"/>
      <c r="DQ119" s="1051" t="s">
        <v>447</v>
      </c>
      <c r="DR119" s="1052"/>
      <c r="DS119" s="1052"/>
      <c r="DT119" s="1052"/>
      <c r="DU119" s="1053"/>
      <c r="DV119" s="1054" t="s">
        <v>466</v>
      </c>
      <c r="DW119" s="1055"/>
      <c r="DX119" s="1055"/>
      <c r="DY119" s="1055"/>
      <c r="DZ119" s="1056"/>
    </row>
    <row r="120" spans="1:130" s="247" customFormat="1" ht="26.25" customHeight="1" x14ac:dyDescent="0.15">
      <c r="A120" s="1127"/>
      <c r="B120" s="1014"/>
      <c r="C120" s="984" t="s">
        <v>441</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438</v>
      </c>
      <c r="AB120" s="1027"/>
      <c r="AC120" s="1027"/>
      <c r="AD120" s="1027"/>
      <c r="AE120" s="1028"/>
      <c r="AF120" s="1029" t="s">
        <v>444</v>
      </c>
      <c r="AG120" s="1027"/>
      <c r="AH120" s="1027"/>
      <c r="AI120" s="1027"/>
      <c r="AJ120" s="1028"/>
      <c r="AK120" s="1029" t="s">
        <v>444</v>
      </c>
      <c r="AL120" s="1027"/>
      <c r="AM120" s="1027"/>
      <c r="AN120" s="1027"/>
      <c r="AO120" s="1028"/>
      <c r="AP120" s="1030" t="s">
        <v>440</v>
      </c>
      <c r="AQ120" s="1031"/>
      <c r="AR120" s="1031"/>
      <c r="AS120" s="1031"/>
      <c r="AT120" s="1032"/>
      <c r="AU120" s="1057" t="s">
        <v>482</v>
      </c>
      <c r="AV120" s="1058"/>
      <c r="AW120" s="1058"/>
      <c r="AX120" s="1058"/>
      <c r="AY120" s="1059"/>
      <c r="AZ120" s="1008" t="s">
        <v>483</v>
      </c>
      <c r="BA120" s="957"/>
      <c r="BB120" s="957"/>
      <c r="BC120" s="957"/>
      <c r="BD120" s="957"/>
      <c r="BE120" s="957"/>
      <c r="BF120" s="957"/>
      <c r="BG120" s="957"/>
      <c r="BH120" s="957"/>
      <c r="BI120" s="957"/>
      <c r="BJ120" s="957"/>
      <c r="BK120" s="957"/>
      <c r="BL120" s="957"/>
      <c r="BM120" s="957"/>
      <c r="BN120" s="957"/>
      <c r="BO120" s="957"/>
      <c r="BP120" s="958"/>
      <c r="BQ120" s="994">
        <v>197745928</v>
      </c>
      <c r="BR120" s="995"/>
      <c r="BS120" s="995"/>
      <c r="BT120" s="995"/>
      <c r="BU120" s="995"/>
      <c r="BV120" s="995">
        <v>213121386</v>
      </c>
      <c r="BW120" s="995"/>
      <c r="BX120" s="995"/>
      <c r="BY120" s="995"/>
      <c r="BZ120" s="995"/>
      <c r="CA120" s="995">
        <v>219598289</v>
      </c>
      <c r="CB120" s="995"/>
      <c r="CC120" s="995"/>
      <c r="CD120" s="995"/>
      <c r="CE120" s="995"/>
      <c r="CF120" s="1009">
        <v>139.30000000000001</v>
      </c>
      <c r="CG120" s="1010"/>
      <c r="CH120" s="1010"/>
      <c r="CI120" s="1010"/>
      <c r="CJ120" s="1010"/>
      <c r="CK120" s="1075" t="s">
        <v>484</v>
      </c>
      <c r="CL120" s="1076"/>
      <c r="CM120" s="1076"/>
      <c r="CN120" s="1076"/>
      <c r="CO120" s="1077"/>
      <c r="CP120" s="1083" t="s">
        <v>485</v>
      </c>
      <c r="CQ120" s="1084"/>
      <c r="CR120" s="1084"/>
      <c r="CS120" s="1084"/>
      <c r="CT120" s="1084"/>
      <c r="CU120" s="1084"/>
      <c r="CV120" s="1084"/>
      <c r="CW120" s="1084"/>
      <c r="CX120" s="1084"/>
      <c r="CY120" s="1084"/>
      <c r="CZ120" s="1084"/>
      <c r="DA120" s="1084"/>
      <c r="DB120" s="1084"/>
      <c r="DC120" s="1084"/>
      <c r="DD120" s="1084"/>
      <c r="DE120" s="1084"/>
      <c r="DF120" s="1085"/>
      <c r="DG120" s="994" t="s">
        <v>464</v>
      </c>
      <c r="DH120" s="995"/>
      <c r="DI120" s="995"/>
      <c r="DJ120" s="995"/>
      <c r="DK120" s="995"/>
      <c r="DL120" s="995" t="s">
        <v>457</v>
      </c>
      <c r="DM120" s="995"/>
      <c r="DN120" s="995"/>
      <c r="DO120" s="995"/>
      <c r="DP120" s="995"/>
      <c r="DQ120" s="995" t="s">
        <v>440</v>
      </c>
      <c r="DR120" s="995"/>
      <c r="DS120" s="995"/>
      <c r="DT120" s="995"/>
      <c r="DU120" s="995"/>
      <c r="DV120" s="996" t="s">
        <v>466</v>
      </c>
      <c r="DW120" s="996"/>
      <c r="DX120" s="996"/>
      <c r="DY120" s="996"/>
      <c r="DZ120" s="997"/>
    </row>
    <row r="121" spans="1:130" s="247" customFormat="1" ht="26.25" customHeight="1" x14ac:dyDescent="0.15">
      <c r="A121" s="1127"/>
      <c r="B121" s="1014"/>
      <c r="C121" s="1035" t="s">
        <v>486</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t="s">
        <v>447</v>
      </c>
      <c r="AB121" s="1027"/>
      <c r="AC121" s="1027"/>
      <c r="AD121" s="1027"/>
      <c r="AE121" s="1028"/>
      <c r="AF121" s="1029" t="s">
        <v>440</v>
      </c>
      <c r="AG121" s="1027"/>
      <c r="AH121" s="1027"/>
      <c r="AI121" s="1027"/>
      <c r="AJ121" s="1028"/>
      <c r="AK121" s="1029" t="s">
        <v>148</v>
      </c>
      <c r="AL121" s="1027"/>
      <c r="AM121" s="1027"/>
      <c r="AN121" s="1027"/>
      <c r="AO121" s="1028"/>
      <c r="AP121" s="1030" t="s">
        <v>440</v>
      </c>
      <c r="AQ121" s="1031"/>
      <c r="AR121" s="1031"/>
      <c r="AS121" s="1031"/>
      <c r="AT121" s="1032"/>
      <c r="AU121" s="1060"/>
      <c r="AV121" s="1061"/>
      <c r="AW121" s="1061"/>
      <c r="AX121" s="1061"/>
      <c r="AY121" s="1062"/>
      <c r="AZ121" s="1017" t="s">
        <v>487</v>
      </c>
      <c r="BA121" s="1018"/>
      <c r="BB121" s="1018"/>
      <c r="BC121" s="1018"/>
      <c r="BD121" s="1018"/>
      <c r="BE121" s="1018"/>
      <c r="BF121" s="1018"/>
      <c r="BG121" s="1018"/>
      <c r="BH121" s="1018"/>
      <c r="BI121" s="1018"/>
      <c r="BJ121" s="1018"/>
      <c r="BK121" s="1018"/>
      <c r="BL121" s="1018"/>
      <c r="BM121" s="1018"/>
      <c r="BN121" s="1018"/>
      <c r="BO121" s="1018"/>
      <c r="BP121" s="1019"/>
      <c r="BQ121" s="987" t="s">
        <v>467</v>
      </c>
      <c r="BR121" s="988"/>
      <c r="BS121" s="988"/>
      <c r="BT121" s="988"/>
      <c r="BU121" s="988"/>
      <c r="BV121" s="988" t="s">
        <v>444</v>
      </c>
      <c r="BW121" s="988"/>
      <c r="BX121" s="988"/>
      <c r="BY121" s="988"/>
      <c r="BZ121" s="988"/>
      <c r="CA121" s="988" t="s">
        <v>450</v>
      </c>
      <c r="CB121" s="988"/>
      <c r="CC121" s="988"/>
      <c r="CD121" s="988"/>
      <c r="CE121" s="988"/>
      <c r="CF121" s="982" t="s">
        <v>443</v>
      </c>
      <c r="CG121" s="983"/>
      <c r="CH121" s="983"/>
      <c r="CI121" s="983"/>
      <c r="CJ121" s="983"/>
      <c r="CK121" s="1078"/>
      <c r="CL121" s="1079"/>
      <c r="CM121" s="1079"/>
      <c r="CN121" s="1079"/>
      <c r="CO121" s="1080"/>
      <c r="CP121" s="1088" t="s">
        <v>488</v>
      </c>
      <c r="CQ121" s="1089"/>
      <c r="CR121" s="1089"/>
      <c r="CS121" s="1089"/>
      <c r="CT121" s="1089"/>
      <c r="CU121" s="1089"/>
      <c r="CV121" s="1089"/>
      <c r="CW121" s="1089"/>
      <c r="CX121" s="1089"/>
      <c r="CY121" s="1089"/>
      <c r="CZ121" s="1089"/>
      <c r="DA121" s="1089"/>
      <c r="DB121" s="1089"/>
      <c r="DC121" s="1089"/>
      <c r="DD121" s="1089"/>
      <c r="DE121" s="1089"/>
      <c r="DF121" s="1090"/>
      <c r="DG121" s="987" t="s">
        <v>438</v>
      </c>
      <c r="DH121" s="988"/>
      <c r="DI121" s="988"/>
      <c r="DJ121" s="988"/>
      <c r="DK121" s="988"/>
      <c r="DL121" s="988" t="s">
        <v>457</v>
      </c>
      <c r="DM121" s="988"/>
      <c r="DN121" s="988"/>
      <c r="DO121" s="988"/>
      <c r="DP121" s="988"/>
      <c r="DQ121" s="988" t="s">
        <v>479</v>
      </c>
      <c r="DR121" s="988"/>
      <c r="DS121" s="988"/>
      <c r="DT121" s="988"/>
      <c r="DU121" s="988"/>
      <c r="DV121" s="989" t="s">
        <v>466</v>
      </c>
      <c r="DW121" s="989"/>
      <c r="DX121" s="989"/>
      <c r="DY121" s="989"/>
      <c r="DZ121" s="990"/>
    </row>
    <row r="122" spans="1:130" s="247" customFormat="1" ht="26.25" customHeight="1" x14ac:dyDescent="0.15">
      <c r="A122" s="1127"/>
      <c r="B122" s="1014"/>
      <c r="C122" s="984" t="s">
        <v>463</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467</v>
      </c>
      <c r="AB122" s="1027"/>
      <c r="AC122" s="1027"/>
      <c r="AD122" s="1027"/>
      <c r="AE122" s="1028"/>
      <c r="AF122" s="1029" t="s">
        <v>444</v>
      </c>
      <c r="AG122" s="1027"/>
      <c r="AH122" s="1027"/>
      <c r="AI122" s="1027"/>
      <c r="AJ122" s="1028"/>
      <c r="AK122" s="1029" t="s">
        <v>448</v>
      </c>
      <c r="AL122" s="1027"/>
      <c r="AM122" s="1027"/>
      <c r="AN122" s="1027"/>
      <c r="AO122" s="1028"/>
      <c r="AP122" s="1030" t="s">
        <v>442</v>
      </c>
      <c r="AQ122" s="1031"/>
      <c r="AR122" s="1031"/>
      <c r="AS122" s="1031"/>
      <c r="AT122" s="1032"/>
      <c r="AU122" s="1060"/>
      <c r="AV122" s="1061"/>
      <c r="AW122" s="1061"/>
      <c r="AX122" s="1061"/>
      <c r="AY122" s="1062"/>
      <c r="AZ122" s="1042" t="s">
        <v>489</v>
      </c>
      <c r="BA122" s="1033"/>
      <c r="BB122" s="1033"/>
      <c r="BC122" s="1033"/>
      <c r="BD122" s="1033"/>
      <c r="BE122" s="1033"/>
      <c r="BF122" s="1033"/>
      <c r="BG122" s="1033"/>
      <c r="BH122" s="1033"/>
      <c r="BI122" s="1033"/>
      <c r="BJ122" s="1033"/>
      <c r="BK122" s="1033"/>
      <c r="BL122" s="1033"/>
      <c r="BM122" s="1033"/>
      <c r="BN122" s="1033"/>
      <c r="BO122" s="1033"/>
      <c r="BP122" s="1034"/>
      <c r="BQ122" s="1065">
        <v>107572224</v>
      </c>
      <c r="BR122" s="1066"/>
      <c r="BS122" s="1066"/>
      <c r="BT122" s="1066"/>
      <c r="BU122" s="1066"/>
      <c r="BV122" s="1066">
        <v>98023328</v>
      </c>
      <c r="BW122" s="1066"/>
      <c r="BX122" s="1066"/>
      <c r="BY122" s="1066"/>
      <c r="BZ122" s="1066"/>
      <c r="CA122" s="1066">
        <v>86680230</v>
      </c>
      <c r="CB122" s="1066"/>
      <c r="CC122" s="1066"/>
      <c r="CD122" s="1066"/>
      <c r="CE122" s="1066"/>
      <c r="CF122" s="1086">
        <v>55</v>
      </c>
      <c r="CG122" s="1087"/>
      <c r="CH122" s="1087"/>
      <c r="CI122" s="1087"/>
      <c r="CJ122" s="1087"/>
      <c r="CK122" s="1078"/>
      <c r="CL122" s="1079"/>
      <c r="CM122" s="1079"/>
      <c r="CN122" s="1079"/>
      <c r="CO122" s="1080"/>
      <c r="CP122" s="1088" t="s">
        <v>490</v>
      </c>
      <c r="CQ122" s="1089"/>
      <c r="CR122" s="1089"/>
      <c r="CS122" s="1089"/>
      <c r="CT122" s="1089"/>
      <c r="CU122" s="1089"/>
      <c r="CV122" s="1089"/>
      <c r="CW122" s="1089"/>
      <c r="CX122" s="1089"/>
      <c r="CY122" s="1089"/>
      <c r="CZ122" s="1089"/>
      <c r="DA122" s="1089"/>
      <c r="DB122" s="1089"/>
      <c r="DC122" s="1089"/>
      <c r="DD122" s="1089"/>
      <c r="DE122" s="1089"/>
      <c r="DF122" s="1090"/>
      <c r="DG122" s="987" t="s">
        <v>467</v>
      </c>
      <c r="DH122" s="988"/>
      <c r="DI122" s="988"/>
      <c r="DJ122" s="988"/>
      <c r="DK122" s="988"/>
      <c r="DL122" s="988" t="s">
        <v>442</v>
      </c>
      <c r="DM122" s="988"/>
      <c r="DN122" s="988"/>
      <c r="DO122" s="988"/>
      <c r="DP122" s="988"/>
      <c r="DQ122" s="988" t="s">
        <v>443</v>
      </c>
      <c r="DR122" s="988"/>
      <c r="DS122" s="988"/>
      <c r="DT122" s="988"/>
      <c r="DU122" s="988"/>
      <c r="DV122" s="989" t="s">
        <v>450</v>
      </c>
      <c r="DW122" s="989"/>
      <c r="DX122" s="989"/>
      <c r="DY122" s="989"/>
      <c r="DZ122" s="990"/>
    </row>
    <row r="123" spans="1:130" s="247" customFormat="1" ht="26.25" customHeight="1" x14ac:dyDescent="0.15">
      <c r="A123" s="1127"/>
      <c r="B123" s="1014"/>
      <c r="C123" s="984" t="s">
        <v>473</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t="s">
        <v>450</v>
      </c>
      <c r="AB123" s="1027"/>
      <c r="AC123" s="1027"/>
      <c r="AD123" s="1027"/>
      <c r="AE123" s="1028"/>
      <c r="AF123" s="1029" t="s">
        <v>464</v>
      </c>
      <c r="AG123" s="1027"/>
      <c r="AH123" s="1027"/>
      <c r="AI123" s="1027"/>
      <c r="AJ123" s="1028"/>
      <c r="AK123" s="1029" t="s">
        <v>440</v>
      </c>
      <c r="AL123" s="1027"/>
      <c r="AM123" s="1027"/>
      <c r="AN123" s="1027"/>
      <c r="AO123" s="1028"/>
      <c r="AP123" s="1030" t="s">
        <v>457</v>
      </c>
      <c r="AQ123" s="1031"/>
      <c r="AR123" s="1031"/>
      <c r="AS123" s="1031"/>
      <c r="AT123" s="1032"/>
      <c r="AU123" s="1063"/>
      <c r="AV123" s="1064"/>
      <c r="AW123" s="1064"/>
      <c r="AX123" s="1064"/>
      <c r="AY123" s="1064"/>
      <c r="AZ123" s="278" t="s">
        <v>190</v>
      </c>
      <c r="BA123" s="278"/>
      <c r="BB123" s="278"/>
      <c r="BC123" s="278"/>
      <c r="BD123" s="278"/>
      <c r="BE123" s="278"/>
      <c r="BF123" s="278"/>
      <c r="BG123" s="278"/>
      <c r="BH123" s="278"/>
      <c r="BI123" s="278"/>
      <c r="BJ123" s="278"/>
      <c r="BK123" s="278"/>
      <c r="BL123" s="278"/>
      <c r="BM123" s="278"/>
      <c r="BN123" s="278"/>
      <c r="BO123" s="1043" t="s">
        <v>491</v>
      </c>
      <c r="BP123" s="1074"/>
      <c r="BQ123" s="1133">
        <v>305318152</v>
      </c>
      <c r="BR123" s="1134"/>
      <c r="BS123" s="1134"/>
      <c r="BT123" s="1134"/>
      <c r="BU123" s="1134"/>
      <c r="BV123" s="1134">
        <v>311144714</v>
      </c>
      <c r="BW123" s="1134"/>
      <c r="BX123" s="1134"/>
      <c r="BY123" s="1134"/>
      <c r="BZ123" s="1134"/>
      <c r="CA123" s="1134">
        <v>306278519</v>
      </c>
      <c r="CB123" s="1134"/>
      <c r="CC123" s="1134"/>
      <c r="CD123" s="1134"/>
      <c r="CE123" s="1134"/>
      <c r="CF123" s="1067"/>
      <c r="CG123" s="1068"/>
      <c r="CH123" s="1068"/>
      <c r="CI123" s="1068"/>
      <c r="CJ123" s="1069"/>
      <c r="CK123" s="1078"/>
      <c r="CL123" s="1079"/>
      <c r="CM123" s="1079"/>
      <c r="CN123" s="1079"/>
      <c r="CO123" s="1080"/>
      <c r="CP123" s="1088"/>
      <c r="CQ123" s="1089"/>
      <c r="CR123" s="1089"/>
      <c r="CS123" s="1089"/>
      <c r="CT123" s="1089"/>
      <c r="CU123" s="1089"/>
      <c r="CV123" s="1089"/>
      <c r="CW123" s="1089"/>
      <c r="CX123" s="1089"/>
      <c r="CY123" s="1089"/>
      <c r="CZ123" s="1089"/>
      <c r="DA123" s="1089"/>
      <c r="DB123" s="1089"/>
      <c r="DC123" s="1089"/>
      <c r="DD123" s="1089"/>
      <c r="DE123" s="1089"/>
      <c r="DF123" s="1090"/>
      <c r="DG123" s="1026"/>
      <c r="DH123" s="1027"/>
      <c r="DI123" s="1027"/>
      <c r="DJ123" s="1027"/>
      <c r="DK123" s="1028"/>
      <c r="DL123" s="1029"/>
      <c r="DM123" s="1027"/>
      <c r="DN123" s="1027"/>
      <c r="DO123" s="1027"/>
      <c r="DP123" s="1028"/>
      <c r="DQ123" s="1029"/>
      <c r="DR123" s="1027"/>
      <c r="DS123" s="1027"/>
      <c r="DT123" s="1027"/>
      <c r="DU123" s="1028"/>
      <c r="DV123" s="1030"/>
      <c r="DW123" s="1031"/>
      <c r="DX123" s="1031"/>
      <c r="DY123" s="1031"/>
      <c r="DZ123" s="1032"/>
    </row>
    <row r="124" spans="1:130" s="247" customFormat="1" ht="26.25" customHeight="1" thickBot="1" x14ac:dyDescent="0.2">
      <c r="A124" s="1127"/>
      <c r="B124" s="1014"/>
      <c r="C124" s="984" t="s">
        <v>476</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438</v>
      </c>
      <c r="AB124" s="1027"/>
      <c r="AC124" s="1027"/>
      <c r="AD124" s="1027"/>
      <c r="AE124" s="1028"/>
      <c r="AF124" s="1029" t="s">
        <v>448</v>
      </c>
      <c r="AG124" s="1027"/>
      <c r="AH124" s="1027"/>
      <c r="AI124" s="1027"/>
      <c r="AJ124" s="1028"/>
      <c r="AK124" s="1029" t="s">
        <v>148</v>
      </c>
      <c r="AL124" s="1027"/>
      <c r="AM124" s="1027"/>
      <c r="AN124" s="1027"/>
      <c r="AO124" s="1028"/>
      <c r="AP124" s="1030" t="s">
        <v>447</v>
      </c>
      <c r="AQ124" s="1031"/>
      <c r="AR124" s="1031"/>
      <c r="AS124" s="1031"/>
      <c r="AT124" s="1032"/>
      <c r="AU124" s="1129" t="s">
        <v>492</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t="s">
        <v>440</v>
      </c>
      <c r="BR124" s="1096"/>
      <c r="BS124" s="1096"/>
      <c r="BT124" s="1096"/>
      <c r="BU124" s="1096"/>
      <c r="BV124" s="1096" t="s">
        <v>457</v>
      </c>
      <c r="BW124" s="1096"/>
      <c r="BX124" s="1096"/>
      <c r="BY124" s="1096"/>
      <c r="BZ124" s="1096"/>
      <c r="CA124" s="1096" t="s">
        <v>455</v>
      </c>
      <c r="CB124" s="1096"/>
      <c r="CC124" s="1096"/>
      <c r="CD124" s="1096"/>
      <c r="CE124" s="1096"/>
      <c r="CF124" s="1097"/>
      <c r="CG124" s="1098"/>
      <c r="CH124" s="1098"/>
      <c r="CI124" s="1098"/>
      <c r="CJ124" s="1099"/>
      <c r="CK124" s="1081"/>
      <c r="CL124" s="1081"/>
      <c r="CM124" s="1081"/>
      <c r="CN124" s="1081"/>
      <c r="CO124" s="1082"/>
      <c r="CP124" s="1088" t="s">
        <v>493</v>
      </c>
      <c r="CQ124" s="1089"/>
      <c r="CR124" s="1089"/>
      <c r="CS124" s="1089"/>
      <c r="CT124" s="1089"/>
      <c r="CU124" s="1089"/>
      <c r="CV124" s="1089"/>
      <c r="CW124" s="1089"/>
      <c r="CX124" s="1089"/>
      <c r="CY124" s="1089"/>
      <c r="CZ124" s="1089"/>
      <c r="DA124" s="1089"/>
      <c r="DB124" s="1089"/>
      <c r="DC124" s="1089"/>
      <c r="DD124" s="1089"/>
      <c r="DE124" s="1089"/>
      <c r="DF124" s="1090"/>
      <c r="DG124" s="1073" t="s">
        <v>457</v>
      </c>
      <c r="DH124" s="1052"/>
      <c r="DI124" s="1052"/>
      <c r="DJ124" s="1052"/>
      <c r="DK124" s="1053"/>
      <c r="DL124" s="1051" t="s">
        <v>444</v>
      </c>
      <c r="DM124" s="1052"/>
      <c r="DN124" s="1052"/>
      <c r="DO124" s="1052"/>
      <c r="DP124" s="1053"/>
      <c r="DQ124" s="1051" t="s">
        <v>448</v>
      </c>
      <c r="DR124" s="1052"/>
      <c r="DS124" s="1052"/>
      <c r="DT124" s="1052"/>
      <c r="DU124" s="1053"/>
      <c r="DV124" s="1054" t="s">
        <v>443</v>
      </c>
      <c r="DW124" s="1055"/>
      <c r="DX124" s="1055"/>
      <c r="DY124" s="1055"/>
      <c r="DZ124" s="1056"/>
    </row>
    <row r="125" spans="1:130" s="247" customFormat="1" ht="26.25" customHeight="1" x14ac:dyDescent="0.15">
      <c r="A125" s="1127"/>
      <c r="B125" s="1014"/>
      <c r="C125" s="984" t="s">
        <v>478</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t="s">
        <v>443</v>
      </c>
      <c r="AB125" s="1027"/>
      <c r="AC125" s="1027"/>
      <c r="AD125" s="1027"/>
      <c r="AE125" s="1028"/>
      <c r="AF125" s="1029" t="s">
        <v>479</v>
      </c>
      <c r="AG125" s="1027"/>
      <c r="AH125" s="1027"/>
      <c r="AI125" s="1027"/>
      <c r="AJ125" s="1028"/>
      <c r="AK125" s="1029" t="s">
        <v>447</v>
      </c>
      <c r="AL125" s="1027"/>
      <c r="AM125" s="1027"/>
      <c r="AN125" s="1027"/>
      <c r="AO125" s="1028"/>
      <c r="AP125" s="1030" t="s">
        <v>438</v>
      </c>
      <c r="AQ125" s="1031"/>
      <c r="AR125" s="1031"/>
      <c r="AS125" s="1031"/>
      <c r="AT125" s="103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91" t="s">
        <v>494</v>
      </c>
      <c r="CL125" s="1076"/>
      <c r="CM125" s="1076"/>
      <c r="CN125" s="1076"/>
      <c r="CO125" s="1077"/>
      <c r="CP125" s="1008" t="s">
        <v>495</v>
      </c>
      <c r="CQ125" s="957"/>
      <c r="CR125" s="957"/>
      <c r="CS125" s="957"/>
      <c r="CT125" s="957"/>
      <c r="CU125" s="957"/>
      <c r="CV125" s="957"/>
      <c r="CW125" s="957"/>
      <c r="CX125" s="957"/>
      <c r="CY125" s="957"/>
      <c r="CZ125" s="957"/>
      <c r="DA125" s="957"/>
      <c r="DB125" s="957"/>
      <c r="DC125" s="957"/>
      <c r="DD125" s="957"/>
      <c r="DE125" s="957"/>
      <c r="DF125" s="958"/>
      <c r="DG125" s="994" t="s">
        <v>479</v>
      </c>
      <c r="DH125" s="995"/>
      <c r="DI125" s="995"/>
      <c r="DJ125" s="995"/>
      <c r="DK125" s="995"/>
      <c r="DL125" s="995" t="s">
        <v>443</v>
      </c>
      <c r="DM125" s="995"/>
      <c r="DN125" s="995"/>
      <c r="DO125" s="995"/>
      <c r="DP125" s="995"/>
      <c r="DQ125" s="995" t="s">
        <v>148</v>
      </c>
      <c r="DR125" s="995"/>
      <c r="DS125" s="995"/>
      <c r="DT125" s="995"/>
      <c r="DU125" s="995"/>
      <c r="DV125" s="996" t="s">
        <v>443</v>
      </c>
      <c r="DW125" s="996"/>
      <c r="DX125" s="996"/>
      <c r="DY125" s="996"/>
      <c r="DZ125" s="997"/>
    </row>
    <row r="126" spans="1:130" s="247" customFormat="1" ht="26.25" customHeight="1" thickBot="1" x14ac:dyDescent="0.2">
      <c r="A126" s="1127"/>
      <c r="B126" s="1014"/>
      <c r="C126" s="984" t="s">
        <v>481</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t="s">
        <v>466</v>
      </c>
      <c r="AB126" s="1027"/>
      <c r="AC126" s="1027"/>
      <c r="AD126" s="1027"/>
      <c r="AE126" s="1028"/>
      <c r="AF126" s="1029" t="s">
        <v>448</v>
      </c>
      <c r="AG126" s="1027"/>
      <c r="AH126" s="1027"/>
      <c r="AI126" s="1027"/>
      <c r="AJ126" s="1028"/>
      <c r="AK126" s="1029" t="s">
        <v>440</v>
      </c>
      <c r="AL126" s="1027"/>
      <c r="AM126" s="1027"/>
      <c r="AN126" s="1027"/>
      <c r="AO126" s="1028"/>
      <c r="AP126" s="1030" t="s">
        <v>464</v>
      </c>
      <c r="AQ126" s="1031"/>
      <c r="AR126" s="1031"/>
      <c r="AS126" s="1031"/>
      <c r="AT126" s="103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92"/>
      <c r="CL126" s="1079"/>
      <c r="CM126" s="1079"/>
      <c r="CN126" s="1079"/>
      <c r="CO126" s="1080"/>
      <c r="CP126" s="1017" t="s">
        <v>496</v>
      </c>
      <c r="CQ126" s="1018"/>
      <c r="CR126" s="1018"/>
      <c r="CS126" s="1018"/>
      <c r="CT126" s="1018"/>
      <c r="CU126" s="1018"/>
      <c r="CV126" s="1018"/>
      <c r="CW126" s="1018"/>
      <c r="CX126" s="1018"/>
      <c r="CY126" s="1018"/>
      <c r="CZ126" s="1018"/>
      <c r="DA126" s="1018"/>
      <c r="DB126" s="1018"/>
      <c r="DC126" s="1018"/>
      <c r="DD126" s="1018"/>
      <c r="DE126" s="1018"/>
      <c r="DF126" s="1019"/>
      <c r="DG126" s="987" t="s">
        <v>447</v>
      </c>
      <c r="DH126" s="988"/>
      <c r="DI126" s="988"/>
      <c r="DJ126" s="988"/>
      <c r="DK126" s="988"/>
      <c r="DL126" s="988" t="s">
        <v>448</v>
      </c>
      <c r="DM126" s="988"/>
      <c r="DN126" s="988"/>
      <c r="DO126" s="988"/>
      <c r="DP126" s="988"/>
      <c r="DQ126" s="988" t="s">
        <v>447</v>
      </c>
      <c r="DR126" s="988"/>
      <c r="DS126" s="988"/>
      <c r="DT126" s="988"/>
      <c r="DU126" s="988"/>
      <c r="DV126" s="989" t="s">
        <v>464</v>
      </c>
      <c r="DW126" s="989"/>
      <c r="DX126" s="989"/>
      <c r="DY126" s="989"/>
      <c r="DZ126" s="990"/>
    </row>
    <row r="127" spans="1:130" s="247" customFormat="1" ht="26.25" customHeight="1" x14ac:dyDescent="0.15">
      <c r="A127" s="1128"/>
      <c r="B127" s="1016"/>
      <c r="C127" s="1070" t="s">
        <v>497</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t="s">
        <v>448</v>
      </c>
      <c r="AB127" s="1027"/>
      <c r="AC127" s="1027"/>
      <c r="AD127" s="1027"/>
      <c r="AE127" s="1028"/>
      <c r="AF127" s="1029" t="s">
        <v>447</v>
      </c>
      <c r="AG127" s="1027"/>
      <c r="AH127" s="1027"/>
      <c r="AI127" s="1027"/>
      <c r="AJ127" s="1028"/>
      <c r="AK127" s="1029" t="s">
        <v>448</v>
      </c>
      <c r="AL127" s="1027"/>
      <c r="AM127" s="1027"/>
      <c r="AN127" s="1027"/>
      <c r="AO127" s="1028"/>
      <c r="AP127" s="1030" t="s">
        <v>447</v>
      </c>
      <c r="AQ127" s="1031"/>
      <c r="AR127" s="1031"/>
      <c r="AS127" s="1031"/>
      <c r="AT127" s="1032"/>
      <c r="AU127" s="283"/>
      <c r="AV127" s="283"/>
      <c r="AW127" s="283"/>
      <c r="AX127" s="1100" t="s">
        <v>498</v>
      </c>
      <c r="AY127" s="1101"/>
      <c r="AZ127" s="1101"/>
      <c r="BA127" s="1101"/>
      <c r="BB127" s="1101"/>
      <c r="BC127" s="1101"/>
      <c r="BD127" s="1101"/>
      <c r="BE127" s="1102"/>
      <c r="BF127" s="1103" t="s">
        <v>499</v>
      </c>
      <c r="BG127" s="1101"/>
      <c r="BH127" s="1101"/>
      <c r="BI127" s="1101"/>
      <c r="BJ127" s="1101"/>
      <c r="BK127" s="1101"/>
      <c r="BL127" s="1102"/>
      <c r="BM127" s="1103" t="s">
        <v>500</v>
      </c>
      <c r="BN127" s="1101"/>
      <c r="BO127" s="1101"/>
      <c r="BP127" s="1101"/>
      <c r="BQ127" s="1101"/>
      <c r="BR127" s="1101"/>
      <c r="BS127" s="1102"/>
      <c r="BT127" s="1103" t="s">
        <v>501</v>
      </c>
      <c r="BU127" s="1101"/>
      <c r="BV127" s="1101"/>
      <c r="BW127" s="1101"/>
      <c r="BX127" s="1101"/>
      <c r="BY127" s="1101"/>
      <c r="BZ127" s="1125"/>
      <c r="CA127" s="283"/>
      <c r="CB127" s="283"/>
      <c r="CC127" s="283"/>
      <c r="CD127" s="284"/>
      <c r="CE127" s="284"/>
      <c r="CF127" s="284"/>
      <c r="CG127" s="281"/>
      <c r="CH127" s="281"/>
      <c r="CI127" s="281"/>
      <c r="CJ127" s="282"/>
      <c r="CK127" s="1092"/>
      <c r="CL127" s="1079"/>
      <c r="CM127" s="1079"/>
      <c r="CN127" s="1079"/>
      <c r="CO127" s="1080"/>
      <c r="CP127" s="1017" t="s">
        <v>502</v>
      </c>
      <c r="CQ127" s="1018"/>
      <c r="CR127" s="1018"/>
      <c r="CS127" s="1018"/>
      <c r="CT127" s="1018"/>
      <c r="CU127" s="1018"/>
      <c r="CV127" s="1018"/>
      <c r="CW127" s="1018"/>
      <c r="CX127" s="1018"/>
      <c r="CY127" s="1018"/>
      <c r="CZ127" s="1018"/>
      <c r="DA127" s="1018"/>
      <c r="DB127" s="1018"/>
      <c r="DC127" s="1018"/>
      <c r="DD127" s="1018"/>
      <c r="DE127" s="1018"/>
      <c r="DF127" s="1019"/>
      <c r="DG127" s="987" t="s">
        <v>148</v>
      </c>
      <c r="DH127" s="988"/>
      <c r="DI127" s="988"/>
      <c r="DJ127" s="988"/>
      <c r="DK127" s="988"/>
      <c r="DL127" s="988" t="s">
        <v>148</v>
      </c>
      <c r="DM127" s="988"/>
      <c r="DN127" s="988"/>
      <c r="DO127" s="988"/>
      <c r="DP127" s="988"/>
      <c r="DQ127" s="988" t="s">
        <v>444</v>
      </c>
      <c r="DR127" s="988"/>
      <c r="DS127" s="988"/>
      <c r="DT127" s="988"/>
      <c r="DU127" s="988"/>
      <c r="DV127" s="989" t="s">
        <v>448</v>
      </c>
      <c r="DW127" s="989"/>
      <c r="DX127" s="989"/>
      <c r="DY127" s="989"/>
      <c r="DZ127" s="990"/>
    </row>
    <row r="128" spans="1:130" s="247" customFormat="1" ht="26.25" customHeight="1" thickBot="1" x14ac:dyDescent="0.2">
      <c r="A128" s="1111" t="s">
        <v>503</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504</v>
      </c>
      <c r="X128" s="1113"/>
      <c r="Y128" s="1113"/>
      <c r="Z128" s="1114"/>
      <c r="AA128" s="1115" t="s">
        <v>457</v>
      </c>
      <c r="AB128" s="1116"/>
      <c r="AC128" s="1116"/>
      <c r="AD128" s="1116"/>
      <c r="AE128" s="1117"/>
      <c r="AF128" s="1118" t="s">
        <v>448</v>
      </c>
      <c r="AG128" s="1116"/>
      <c r="AH128" s="1116"/>
      <c r="AI128" s="1116"/>
      <c r="AJ128" s="1117"/>
      <c r="AK128" s="1118" t="s">
        <v>464</v>
      </c>
      <c r="AL128" s="1116"/>
      <c r="AM128" s="1116"/>
      <c r="AN128" s="1116"/>
      <c r="AO128" s="1117"/>
      <c r="AP128" s="1119"/>
      <c r="AQ128" s="1120"/>
      <c r="AR128" s="1120"/>
      <c r="AS128" s="1120"/>
      <c r="AT128" s="1121"/>
      <c r="AU128" s="283"/>
      <c r="AV128" s="283"/>
      <c r="AW128" s="283"/>
      <c r="AX128" s="956" t="s">
        <v>505</v>
      </c>
      <c r="AY128" s="957"/>
      <c r="AZ128" s="957"/>
      <c r="BA128" s="957"/>
      <c r="BB128" s="957"/>
      <c r="BC128" s="957"/>
      <c r="BD128" s="957"/>
      <c r="BE128" s="958"/>
      <c r="BF128" s="1122" t="s">
        <v>448</v>
      </c>
      <c r="BG128" s="1123"/>
      <c r="BH128" s="1123"/>
      <c r="BI128" s="1123"/>
      <c r="BJ128" s="1123"/>
      <c r="BK128" s="1123"/>
      <c r="BL128" s="1124"/>
      <c r="BM128" s="1122">
        <v>11.25</v>
      </c>
      <c r="BN128" s="1123"/>
      <c r="BO128" s="1123"/>
      <c r="BP128" s="1123"/>
      <c r="BQ128" s="1123"/>
      <c r="BR128" s="1123"/>
      <c r="BS128" s="1124"/>
      <c r="BT128" s="1122">
        <v>20</v>
      </c>
      <c r="BU128" s="1123"/>
      <c r="BV128" s="1123"/>
      <c r="BW128" s="1123"/>
      <c r="BX128" s="1123"/>
      <c r="BY128" s="1123"/>
      <c r="BZ128" s="1147"/>
      <c r="CA128" s="284"/>
      <c r="CB128" s="284"/>
      <c r="CC128" s="284"/>
      <c r="CD128" s="284"/>
      <c r="CE128" s="284"/>
      <c r="CF128" s="284"/>
      <c r="CG128" s="281"/>
      <c r="CH128" s="281"/>
      <c r="CI128" s="281"/>
      <c r="CJ128" s="282"/>
      <c r="CK128" s="1093"/>
      <c r="CL128" s="1094"/>
      <c r="CM128" s="1094"/>
      <c r="CN128" s="1094"/>
      <c r="CO128" s="1095"/>
      <c r="CP128" s="1104" t="s">
        <v>506</v>
      </c>
      <c r="CQ128" s="1105"/>
      <c r="CR128" s="1105"/>
      <c r="CS128" s="1105"/>
      <c r="CT128" s="1105"/>
      <c r="CU128" s="1105"/>
      <c r="CV128" s="1105"/>
      <c r="CW128" s="1105"/>
      <c r="CX128" s="1105"/>
      <c r="CY128" s="1105"/>
      <c r="CZ128" s="1105"/>
      <c r="DA128" s="1105"/>
      <c r="DB128" s="1105"/>
      <c r="DC128" s="1105"/>
      <c r="DD128" s="1105"/>
      <c r="DE128" s="1105"/>
      <c r="DF128" s="1106"/>
      <c r="DG128" s="1107" t="s">
        <v>447</v>
      </c>
      <c r="DH128" s="1108"/>
      <c r="DI128" s="1108"/>
      <c r="DJ128" s="1108"/>
      <c r="DK128" s="1108"/>
      <c r="DL128" s="1108" t="s">
        <v>455</v>
      </c>
      <c r="DM128" s="1108"/>
      <c r="DN128" s="1108"/>
      <c r="DO128" s="1108"/>
      <c r="DP128" s="1108"/>
      <c r="DQ128" s="1108" t="s">
        <v>448</v>
      </c>
      <c r="DR128" s="1108"/>
      <c r="DS128" s="1108"/>
      <c r="DT128" s="1108"/>
      <c r="DU128" s="1108"/>
      <c r="DV128" s="1109" t="s">
        <v>442</v>
      </c>
      <c r="DW128" s="1109"/>
      <c r="DX128" s="1109"/>
      <c r="DY128" s="1109"/>
      <c r="DZ128" s="1110"/>
    </row>
    <row r="129" spans="1:131" s="247" customFormat="1" ht="26.25" customHeight="1" x14ac:dyDescent="0.15">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507</v>
      </c>
      <c r="X129" s="1142"/>
      <c r="Y129" s="1142"/>
      <c r="Z129" s="1143"/>
      <c r="AA129" s="1026">
        <v>156455892</v>
      </c>
      <c r="AB129" s="1027"/>
      <c r="AC129" s="1027"/>
      <c r="AD129" s="1027"/>
      <c r="AE129" s="1028"/>
      <c r="AF129" s="1029">
        <v>161072231</v>
      </c>
      <c r="AG129" s="1027"/>
      <c r="AH129" s="1027"/>
      <c r="AI129" s="1027"/>
      <c r="AJ129" s="1028"/>
      <c r="AK129" s="1029">
        <v>168157934</v>
      </c>
      <c r="AL129" s="1027"/>
      <c r="AM129" s="1027"/>
      <c r="AN129" s="1027"/>
      <c r="AO129" s="1028"/>
      <c r="AP129" s="1144"/>
      <c r="AQ129" s="1145"/>
      <c r="AR129" s="1145"/>
      <c r="AS129" s="1145"/>
      <c r="AT129" s="1146"/>
      <c r="AU129" s="285"/>
      <c r="AV129" s="285"/>
      <c r="AW129" s="285"/>
      <c r="AX129" s="1135" t="s">
        <v>508</v>
      </c>
      <c r="AY129" s="1018"/>
      <c r="AZ129" s="1018"/>
      <c r="BA129" s="1018"/>
      <c r="BB129" s="1018"/>
      <c r="BC129" s="1018"/>
      <c r="BD129" s="1018"/>
      <c r="BE129" s="1019"/>
      <c r="BF129" s="1136" t="s">
        <v>148</v>
      </c>
      <c r="BG129" s="1137"/>
      <c r="BH129" s="1137"/>
      <c r="BI129" s="1137"/>
      <c r="BJ129" s="1137"/>
      <c r="BK129" s="1137"/>
      <c r="BL129" s="1138"/>
      <c r="BM129" s="1136">
        <v>16.25</v>
      </c>
      <c r="BN129" s="1137"/>
      <c r="BO129" s="1137"/>
      <c r="BP129" s="1137"/>
      <c r="BQ129" s="1137"/>
      <c r="BR129" s="1137"/>
      <c r="BS129" s="1138"/>
      <c r="BT129" s="1136">
        <v>30</v>
      </c>
      <c r="BU129" s="1139"/>
      <c r="BV129" s="1139"/>
      <c r="BW129" s="1139"/>
      <c r="BX129" s="1139"/>
      <c r="BY129" s="1139"/>
      <c r="BZ129" s="114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98" t="s">
        <v>509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510</v>
      </c>
      <c r="X130" s="1142"/>
      <c r="Y130" s="1142"/>
      <c r="Z130" s="1143"/>
      <c r="AA130" s="1026">
        <v>10978504</v>
      </c>
      <c r="AB130" s="1027"/>
      <c r="AC130" s="1027"/>
      <c r="AD130" s="1027"/>
      <c r="AE130" s="1028"/>
      <c r="AF130" s="1029">
        <v>10704859</v>
      </c>
      <c r="AG130" s="1027"/>
      <c r="AH130" s="1027"/>
      <c r="AI130" s="1027"/>
      <c r="AJ130" s="1028"/>
      <c r="AK130" s="1029">
        <v>10483679</v>
      </c>
      <c r="AL130" s="1027"/>
      <c r="AM130" s="1027"/>
      <c r="AN130" s="1027"/>
      <c r="AO130" s="1028"/>
      <c r="AP130" s="1144"/>
      <c r="AQ130" s="1145"/>
      <c r="AR130" s="1145"/>
      <c r="AS130" s="1145"/>
      <c r="AT130" s="1146"/>
      <c r="AU130" s="285"/>
      <c r="AV130" s="285"/>
      <c r="AW130" s="285"/>
      <c r="AX130" s="1135" t="s">
        <v>511</v>
      </c>
      <c r="AY130" s="1018"/>
      <c r="AZ130" s="1018"/>
      <c r="BA130" s="1018"/>
      <c r="BB130" s="1018"/>
      <c r="BC130" s="1018"/>
      <c r="BD130" s="1018"/>
      <c r="BE130" s="1019"/>
      <c r="BF130" s="1172">
        <v>-5.6</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512</v>
      </c>
      <c r="X131" s="1180"/>
      <c r="Y131" s="1180"/>
      <c r="Z131" s="1181"/>
      <c r="AA131" s="1073">
        <v>145477388</v>
      </c>
      <c r="AB131" s="1052"/>
      <c r="AC131" s="1052"/>
      <c r="AD131" s="1052"/>
      <c r="AE131" s="1053"/>
      <c r="AF131" s="1051">
        <v>150367372</v>
      </c>
      <c r="AG131" s="1052"/>
      <c r="AH131" s="1052"/>
      <c r="AI131" s="1052"/>
      <c r="AJ131" s="1053"/>
      <c r="AK131" s="1051">
        <v>157674255</v>
      </c>
      <c r="AL131" s="1052"/>
      <c r="AM131" s="1052"/>
      <c r="AN131" s="1052"/>
      <c r="AO131" s="1053"/>
      <c r="AP131" s="1182"/>
      <c r="AQ131" s="1183"/>
      <c r="AR131" s="1183"/>
      <c r="AS131" s="1183"/>
      <c r="AT131" s="1184"/>
      <c r="AU131" s="285"/>
      <c r="AV131" s="285"/>
      <c r="AW131" s="285"/>
      <c r="AX131" s="1154" t="s">
        <v>513</v>
      </c>
      <c r="AY131" s="1105"/>
      <c r="AZ131" s="1105"/>
      <c r="BA131" s="1105"/>
      <c r="BB131" s="1105"/>
      <c r="BC131" s="1105"/>
      <c r="BD131" s="1105"/>
      <c r="BE131" s="1106"/>
      <c r="BF131" s="1155" t="s">
        <v>442</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61" t="s">
        <v>514</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515</v>
      </c>
      <c r="W132" s="1165"/>
      <c r="X132" s="1165"/>
      <c r="Y132" s="1165"/>
      <c r="Z132" s="1166"/>
      <c r="AA132" s="1167">
        <v>-5.9533781289999999</v>
      </c>
      <c r="AB132" s="1168"/>
      <c r="AC132" s="1168"/>
      <c r="AD132" s="1168"/>
      <c r="AE132" s="1169"/>
      <c r="AF132" s="1170">
        <v>-5.641352833</v>
      </c>
      <c r="AG132" s="1168"/>
      <c r="AH132" s="1168"/>
      <c r="AI132" s="1168"/>
      <c r="AJ132" s="1169"/>
      <c r="AK132" s="1170">
        <v>-5.3722556040000002</v>
      </c>
      <c r="AL132" s="1168"/>
      <c r="AM132" s="1168"/>
      <c r="AN132" s="1168"/>
      <c r="AO132" s="1169"/>
      <c r="AP132" s="1067"/>
      <c r="AQ132" s="1068"/>
      <c r="AR132" s="1068"/>
      <c r="AS132" s="1068"/>
      <c r="AT132" s="117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516</v>
      </c>
      <c r="W133" s="1148"/>
      <c r="X133" s="1148"/>
      <c r="Y133" s="1148"/>
      <c r="Z133" s="1149"/>
      <c r="AA133" s="1150">
        <v>-6</v>
      </c>
      <c r="AB133" s="1151"/>
      <c r="AC133" s="1151"/>
      <c r="AD133" s="1151"/>
      <c r="AE133" s="1152"/>
      <c r="AF133" s="1150">
        <v>-5.8</v>
      </c>
      <c r="AG133" s="1151"/>
      <c r="AH133" s="1151"/>
      <c r="AI133" s="1151"/>
      <c r="AJ133" s="1152"/>
      <c r="AK133" s="1150">
        <v>-5.6</v>
      </c>
      <c r="AL133" s="1151"/>
      <c r="AM133" s="1151"/>
      <c r="AN133" s="1151"/>
      <c r="AO133" s="1152"/>
      <c r="AP133" s="1097"/>
      <c r="AQ133" s="1098"/>
      <c r="AR133" s="1098"/>
      <c r="AS133" s="1098"/>
      <c r="AT133" s="115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wRy0Pk2F4BZw3CyLCNcR6begrJkbixYjf9Uca7RBHsuERSVhk7UaigaI7TZan5iBtbyMs+AyukQL4x2brXfOA==" saltValue="FPCARb+lYVsIrMw9YYy1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XAeN3WxhjcnbjhpjURz/wffIAv18ILvI3XWTXNx/zlpTeoHxxr6aQHASLp20Cu4wzVw/+q7hmsa/SqZq4VHlQ==" saltValue="7jn4OARn90IVt4zJipDG2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M61m1XBz/zc1wq3aUZm5aEfDDo8uHpZph55Pasa/Rfuqh+Y2QVU/3PDrZ5xsbwAPZ6I7WRnyL+84U4ec7CmjA==" saltValue="BrOkodQDxCMoKuJLSvvSj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8"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9"/>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0" t="s">
        <v>525</v>
      </c>
      <c r="AL9" s="1191"/>
      <c r="AM9" s="1191"/>
      <c r="AN9" s="1192"/>
      <c r="AO9" s="313">
        <v>34111539</v>
      </c>
      <c r="AP9" s="313">
        <v>48725</v>
      </c>
      <c r="AQ9" s="314">
        <v>62629</v>
      </c>
      <c r="AR9" s="315">
        <v>-22.2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0" t="s">
        <v>526</v>
      </c>
      <c r="AL10" s="1191"/>
      <c r="AM10" s="1191"/>
      <c r="AN10" s="1192"/>
      <c r="AO10" s="316">
        <v>1178438</v>
      </c>
      <c r="AP10" s="316">
        <v>1683</v>
      </c>
      <c r="AQ10" s="317">
        <v>1046</v>
      </c>
      <c r="AR10" s="318">
        <v>60.9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0" t="s">
        <v>527</v>
      </c>
      <c r="AL11" s="1191"/>
      <c r="AM11" s="1191"/>
      <c r="AN11" s="1192"/>
      <c r="AO11" s="316">
        <v>507964</v>
      </c>
      <c r="AP11" s="316">
        <v>726</v>
      </c>
      <c r="AQ11" s="317">
        <v>841</v>
      </c>
      <c r="AR11" s="318">
        <v>-13.7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0" t="s">
        <v>528</v>
      </c>
      <c r="AL12" s="1191"/>
      <c r="AM12" s="1191"/>
      <c r="AN12" s="1192"/>
      <c r="AO12" s="316" t="s">
        <v>529</v>
      </c>
      <c r="AP12" s="316" t="s">
        <v>529</v>
      </c>
      <c r="AQ12" s="317" t="s">
        <v>529</v>
      </c>
      <c r="AR12" s="318" t="s">
        <v>529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0" t="s">
        <v>530</v>
      </c>
      <c r="AL13" s="1191"/>
      <c r="AM13" s="1191"/>
      <c r="AN13" s="1192"/>
      <c r="AO13" s="316" t="s">
        <v>529</v>
      </c>
      <c r="AP13" s="316" t="s">
        <v>529</v>
      </c>
      <c r="AQ13" s="317" t="s">
        <v>529</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0" t="s">
        <v>531</v>
      </c>
      <c r="AL14" s="1191"/>
      <c r="AM14" s="1191"/>
      <c r="AN14" s="1192"/>
      <c r="AO14" s="316">
        <v>1428691</v>
      </c>
      <c r="AP14" s="316">
        <v>2041</v>
      </c>
      <c r="AQ14" s="317">
        <v>2247</v>
      </c>
      <c r="AR14" s="318">
        <v>-9.1999999999999993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0" t="s">
        <v>532</v>
      </c>
      <c r="AL15" s="1191"/>
      <c r="AM15" s="1191"/>
      <c r="AN15" s="1192"/>
      <c r="AO15" s="316">
        <v>912221</v>
      </c>
      <c r="AP15" s="316">
        <v>1303</v>
      </c>
      <c r="AQ15" s="317">
        <v>1478</v>
      </c>
      <c r="AR15" s="318">
        <v>-11.8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3" t="s">
        <v>533</v>
      </c>
      <c r="AL16" s="1194"/>
      <c r="AM16" s="1194"/>
      <c r="AN16" s="1195"/>
      <c r="AO16" s="316">
        <v>-2750511</v>
      </c>
      <c r="AP16" s="316">
        <v>-3929</v>
      </c>
      <c r="AQ16" s="317">
        <v>-5042</v>
      </c>
      <c r="AR16" s="318">
        <v>-22.1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3" t="s">
        <v>190</v>
      </c>
      <c r="AL17" s="1194"/>
      <c r="AM17" s="1194"/>
      <c r="AN17" s="1195"/>
      <c r="AO17" s="316">
        <v>35388342</v>
      </c>
      <c r="AP17" s="316">
        <v>50549</v>
      </c>
      <c r="AQ17" s="317">
        <v>63199</v>
      </c>
      <c r="AR17" s="318">
        <v>-20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5" t="s">
        <v>538</v>
      </c>
      <c r="AL21" s="1186"/>
      <c r="AM21" s="1186"/>
      <c r="AN21" s="1187"/>
      <c r="AO21" s="328">
        <v>5.0999999999999996</v>
      </c>
      <c r="AP21" s="329">
        <v>6.3</v>
      </c>
      <c r="AQ21" s="330">
        <v>-1.2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5" t="s">
        <v>539</v>
      </c>
      <c r="AL22" s="1186"/>
      <c r="AM22" s="1186"/>
      <c r="AN22" s="1187"/>
      <c r="AO22" s="333">
        <v>98</v>
      </c>
      <c r="AP22" s="334">
        <v>99.1</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8"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9"/>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01" t="s">
        <v>543</v>
      </c>
      <c r="AL32" s="1202"/>
      <c r="AM32" s="1202"/>
      <c r="AN32" s="1203"/>
      <c r="AO32" s="343">
        <v>1830460</v>
      </c>
      <c r="AP32" s="343">
        <v>2615</v>
      </c>
      <c r="AQ32" s="344">
        <v>4925</v>
      </c>
      <c r="AR32" s="345">
        <v>-46.9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01" t="s">
        <v>544</v>
      </c>
      <c r="AL33" s="1202"/>
      <c r="AM33" s="1202"/>
      <c r="AN33" s="1203"/>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01" t="s">
        <v>545</v>
      </c>
      <c r="AL34" s="1202"/>
      <c r="AM34" s="1202"/>
      <c r="AN34" s="1203"/>
      <c r="AO34" s="343" t="s">
        <v>529</v>
      </c>
      <c r="AP34" s="343" t="s">
        <v>529</v>
      </c>
      <c r="AQ34" s="344">
        <v>327</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01" t="s">
        <v>546</v>
      </c>
      <c r="AL35" s="1202"/>
      <c r="AM35" s="1202"/>
      <c r="AN35" s="1203"/>
      <c r="AO35" s="343" t="s">
        <v>529</v>
      </c>
      <c r="AP35" s="343" t="s">
        <v>529</v>
      </c>
      <c r="AQ35" s="344">
        <v>27</v>
      </c>
      <c r="AR35" s="345" t="s">
        <v>529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01" t="s">
        <v>547</v>
      </c>
      <c r="AL36" s="1202"/>
      <c r="AM36" s="1202"/>
      <c r="AN36" s="1203"/>
      <c r="AO36" s="343">
        <v>182555</v>
      </c>
      <c r="AP36" s="343">
        <v>261</v>
      </c>
      <c r="AQ36" s="344">
        <v>286</v>
      </c>
      <c r="AR36" s="345">
        <v>-8.6999999999999993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01" t="s">
        <v>548</v>
      </c>
      <c r="AL37" s="1202"/>
      <c r="AM37" s="1202"/>
      <c r="AN37" s="1203"/>
      <c r="AO37" s="343" t="s">
        <v>529</v>
      </c>
      <c r="AP37" s="343" t="s">
        <v>529</v>
      </c>
      <c r="AQ37" s="344">
        <v>1760</v>
      </c>
      <c r="AR37" s="345" t="s">
        <v>529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04" t="s">
        <v>549</v>
      </c>
      <c r="AL38" s="1205"/>
      <c r="AM38" s="1205"/>
      <c r="AN38" s="1206"/>
      <c r="AO38" s="346" t="s">
        <v>529</v>
      </c>
      <c r="AP38" s="346" t="s">
        <v>529</v>
      </c>
      <c r="AQ38" s="347">
        <v>0</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04" t="s">
        <v>550</v>
      </c>
      <c r="AL39" s="1205"/>
      <c r="AM39" s="1205"/>
      <c r="AN39" s="1206"/>
      <c r="AO39" s="343" t="s">
        <v>529</v>
      </c>
      <c r="AP39" s="343" t="s">
        <v>529</v>
      </c>
      <c r="AQ39" s="344">
        <v>-11</v>
      </c>
      <c r="AR39" s="345" t="s">
        <v>529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01" t="s">
        <v>551</v>
      </c>
      <c r="AL40" s="1202"/>
      <c r="AM40" s="1202"/>
      <c r="AN40" s="1203"/>
      <c r="AO40" s="343">
        <v>-10483679</v>
      </c>
      <c r="AP40" s="343">
        <v>-14975</v>
      </c>
      <c r="AQ40" s="344">
        <v>-15582</v>
      </c>
      <c r="AR40" s="345">
        <v>-3.9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7" t="s">
        <v>302</v>
      </c>
      <c r="AL41" s="1208"/>
      <c r="AM41" s="1208"/>
      <c r="AN41" s="1209"/>
      <c r="AO41" s="343">
        <v>-8470664</v>
      </c>
      <c r="AP41" s="343">
        <v>-12100</v>
      </c>
      <c r="AQ41" s="344">
        <v>-8267</v>
      </c>
      <c r="AR41" s="345">
        <v>46.4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96" t="s">
        <v>520</v>
      </c>
      <c r="AN49" s="1198" t="s">
        <v>555</v>
      </c>
      <c r="AO49" s="1199"/>
      <c r="AP49" s="1199"/>
      <c r="AQ49" s="1199"/>
      <c r="AR49" s="120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7"/>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18037150</v>
      </c>
      <c r="AN51" s="365">
        <v>26278</v>
      </c>
      <c r="AO51" s="366">
        <v>-17.7</v>
      </c>
      <c r="AP51" s="367">
        <v>43773</v>
      </c>
      <c r="AQ51" s="368">
        <v>-7</v>
      </c>
      <c r="AR51" s="369">
        <v>-10.7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12370435</v>
      </c>
      <c r="AN52" s="373">
        <v>18023</v>
      </c>
      <c r="AO52" s="374">
        <v>-8.4</v>
      </c>
      <c r="AP52" s="375">
        <v>30346</v>
      </c>
      <c r="AQ52" s="376">
        <v>-6.7</v>
      </c>
      <c r="AR52" s="377">
        <v>-1.7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23484446</v>
      </c>
      <c r="AN53" s="365">
        <v>33961</v>
      </c>
      <c r="AO53" s="366">
        <v>29.2</v>
      </c>
      <c r="AP53" s="367">
        <v>51565</v>
      </c>
      <c r="AQ53" s="368">
        <v>17.8</v>
      </c>
      <c r="AR53" s="369">
        <v>11.4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13287307</v>
      </c>
      <c r="AN54" s="373">
        <v>19215</v>
      </c>
      <c r="AO54" s="374">
        <v>6.6</v>
      </c>
      <c r="AP54" s="375">
        <v>35359</v>
      </c>
      <c r="AQ54" s="376">
        <v>16.5</v>
      </c>
      <c r="AR54" s="377">
        <v>-9.9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25438927</v>
      </c>
      <c r="AN55" s="365">
        <v>36584</v>
      </c>
      <c r="AO55" s="366">
        <v>7.7</v>
      </c>
      <c r="AP55" s="367">
        <v>46686</v>
      </c>
      <c r="AQ55" s="368">
        <v>-9.5</v>
      </c>
      <c r="AR55" s="369">
        <v>17.2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15918342</v>
      </c>
      <c r="AN56" s="373">
        <v>22892</v>
      </c>
      <c r="AO56" s="374">
        <v>19.100000000000001</v>
      </c>
      <c r="AP56" s="375">
        <v>32595</v>
      </c>
      <c r="AQ56" s="376">
        <v>-7.8</v>
      </c>
      <c r="AR56" s="377">
        <v>26.9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25635227</v>
      </c>
      <c r="AN57" s="365">
        <v>36725</v>
      </c>
      <c r="AO57" s="366">
        <v>0.4</v>
      </c>
      <c r="AP57" s="367">
        <v>49796</v>
      </c>
      <c r="AQ57" s="368">
        <v>6.7</v>
      </c>
      <c r="AR57" s="369">
        <v>-6.3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17614590</v>
      </c>
      <c r="AN58" s="373">
        <v>25235</v>
      </c>
      <c r="AO58" s="374">
        <v>10.199999999999999</v>
      </c>
      <c r="AP58" s="375">
        <v>37281</v>
      </c>
      <c r="AQ58" s="376">
        <v>14.4</v>
      </c>
      <c r="AR58" s="377">
        <v>-4.2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23930015</v>
      </c>
      <c r="AN59" s="365">
        <v>34182</v>
      </c>
      <c r="AO59" s="366">
        <v>-6.9</v>
      </c>
      <c r="AP59" s="367">
        <v>51681</v>
      </c>
      <c r="AQ59" s="368">
        <v>3.8</v>
      </c>
      <c r="AR59" s="369">
        <v>-10.7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18046891</v>
      </c>
      <c r="AN60" s="373">
        <v>25778</v>
      </c>
      <c r="AO60" s="374">
        <v>2.2000000000000002</v>
      </c>
      <c r="AP60" s="375">
        <v>37226</v>
      </c>
      <c r="AQ60" s="376">
        <v>-0.1</v>
      </c>
      <c r="AR60" s="377">
        <v>2.2999999999999998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23305153</v>
      </c>
      <c r="AN61" s="380">
        <v>33546</v>
      </c>
      <c r="AO61" s="381">
        <v>2.5</v>
      </c>
      <c r="AP61" s="382">
        <v>48700</v>
      </c>
      <c r="AQ61" s="383">
        <v>2.4</v>
      </c>
      <c r="AR61" s="369">
        <v>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15447513</v>
      </c>
      <c r="AN62" s="373">
        <v>22229</v>
      </c>
      <c r="AO62" s="374">
        <v>5.9</v>
      </c>
      <c r="AP62" s="375">
        <v>34561</v>
      </c>
      <c r="AQ62" s="376">
        <v>3.3</v>
      </c>
      <c r="AR62" s="377">
        <v>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u8lzeOPapDopayO1iVOpICALjsNcZFhNbodY6cocNyUYZanhnmUekAjOdm+I1HRBKYnbXugq4Gqtl+jDcm0hA==" saltValue="fyhRpCBfjKrqV+2tjAY1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kepm4zKyOuK46Os2lkhB9/P/z7dKj40jhU+SYsIb8N+PwZ7zNBvma36CpLsAqc23oo0KzgOX+zouS6UTK43bAg==" saltValue="+xLDuHI8g6Z4dc8QPppv7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5sTxJvxtK0YnQYepk76ugqq9ySZMdGLiQ6pDIKJ1Pfv0GcKpxCyiBeKt5y0Cb5K2XIi3Gqx0SZTTTiXGfPdJmw==" saltValue="DD5aYMQh1KtOXYAjfE00m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10" t="s">
        <v>3</v>
      </c>
      <c r="D47" s="1210"/>
      <c r="E47" s="1211"/>
      <c r="F47" s="11">
        <v>26.84</v>
      </c>
      <c r="G47" s="12">
        <v>26.2</v>
      </c>
      <c r="H47" s="12">
        <v>27</v>
      </c>
      <c r="I47" s="12">
        <v>25.86</v>
      </c>
      <c r="J47" s="13">
        <v>24.77</v>
      </c>
    </row>
    <row r="48" spans="2:10" ht="57.75" customHeight="1" x14ac:dyDescent="0.15">
      <c r="B48" s="14"/>
      <c r="C48" s="1212" t="s">
        <v>4</v>
      </c>
      <c r="D48" s="1212"/>
      <c r="E48" s="1213"/>
      <c r="F48" s="15">
        <v>4.71</v>
      </c>
      <c r="G48" s="16">
        <v>5.19</v>
      </c>
      <c r="H48" s="16">
        <v>5.4</v>
      </c>
      <c r="I48" s="16">
        <v>5.52</v>
      </c>
      <c r="J48" s="17">
        <v>5.86</v>
      </c>
    </row>
    <row r="49" spans="2:10" ht="57.75" customHeight="1" thickBot="1" x14ac:dyDescent="0.2">
      <c r="B49" s="18"/>
      <c r="C49" s="1214" t="s">
        <v>5</v>
      </c>
      <c r="D49" s="1214"/>
      <c r="E49" s="1215"/>
      <c r="F49" s="19">
        <v>0.6</v>
      </c>
      <c r="G49" s="20">
        <v>0.66</v>
      </c>
      <c r="H49" s="20">
        <v>0.1</v>
      </c>
      <c r="I49" s="20" t="s">
        <v>576</v>
      </c>
      <c r="J49" s="21">
        <v>7.24</v>
      </c>
    </row>
    <row r="50" spans="2:10" ht="13.5" customHeight="1" x14ac:dyDescent="0.15"/>
  </sheetData>
  <sheetProtection algorithmName="SHA-512" hashValue="x1nHKch6tF/MrkMocqh/FnSiPa3t3RsXXse9qQzu35lJ+c3WU+Ih4qhK2VnaLuxbo7YtXY5MmSsgkg8xdUkdzg==" saltValue="g61tjEKGeNlmwAD2mtwNh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2021-03-19T00:04:59Z</cp:lastPrinted>
  <dcterms:created xsi:type="dcterms:W3CDTF">2021-02-05T02:00:45Z</dcterms:created>
  <dcterms:modified xsi:type="dcterms:W3CDTF">2021-03-19T00:05:52Z</dcterms:modified>
  <cp:category/>
</cp:coreProperties>
</file>