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W36" i="9"/>
  <c r="BW37" i="9" s="1"/>
  <c r="BE36" i="9"/>
  <c r="AM36" i="9"/>
  <c r="C36" i="9"/>
  <c r="CO35" i="9"/>
  <c r="BW35" i="9"/>
  <c r="BE35" i="9"/>
  <c r="AM35" i="9"/>
  <c r="C35" i="9"/>
  <c r="BW34" i="9"/>
  <c r="BE34" i="9"/>
  <c r="AM34" i="9"/>
  <c r="U34" i="9"/>
  <c r="U35" i="9" s="1"/>
  <c r="U36" i="9" s="1"/>
  <c r="C34" i="9"/>
  <c r="BW38" i="9" l="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<sst xmlns="http://schemas.openxmlformats.org/spreadsheetml/2006/main" count="1065" uniqueCount="533">
  <si>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</si>
  <si>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</si>
  <si>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</si>
  <si>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</si>
  <si>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</si>
  <si>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</si>
  <si>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</si>
  <si>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</si>
  <si>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</si>
  <si>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</si>
  <si>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</si>
  <si>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</si>
  <si>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</si>
  <si>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</si>
  <si>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</si>
  <si>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</si>
  <si>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</si>
  <si>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</si>
  <si>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</si>
  <si>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</si>
  <si>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</si>
  <si>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</si>
  <si>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</si>
  <si>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</si>
  <si>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</si>
  <si>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</si>
  <si>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</si>
  <si>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</si>
  <si>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</si>
  <si>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</si>
  <si>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</si>
  <si>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</si>
  <si>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</si>
  <si>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</si>
  <si>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</si>
  <si>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</si>
  <si>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</si>
  <si>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</si>
  <si>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</si>
  <si>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</si>
  <si>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</si>
  <si>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</si>
  <si>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</si>
  <si>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</si>
  <si>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</si>
  <si>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</si>
  <si>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</si>
  <si>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</si>
  <si>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</si>
  <si>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</si>
  <si>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</si>
  <si>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</si>
  <si>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</si>
  <si>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</si>
  <si>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</si>
  <si>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</si>
  <si>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</si>
  <si>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</si>
  <si>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</si>
  <si>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</si>
  <si>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</si>
  <si>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</si>
  <si>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</si>
  <si>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</si>
  <si>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</si>
  <si>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</si>
  <si>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</si>
  <si>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</si>
  <si>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</si>
  <si>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</si>
  <si>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</si>
  <si>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</si>
  <si>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</si>
  <si>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</si>
  <si>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</si>
  <si>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</si>
  <si>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</si>
  <si>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</si>
  <si>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</si>
  <si>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</si>
  <si>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</si>
  <si>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</si>
  <si>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</si>
  <si>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</si>
  <si>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</si>
  <si>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</si>
  <si>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</si>
  <si>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</si>
  <si>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</si>
  <si>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</si>
  <si>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</si>
  <si>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</si>
  <si>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</si>
  <si>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</si>
  <si>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</si>
  <si>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</si>
  <si>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</si>
  <si>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</si>
  <si>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</si>
  <si>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</si>
  <si>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</si>
  <si>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</si>
  <si>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</si>
  <si>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</si>
  <si>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</si>
  <si>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</si>
  <si>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</si>
  <si>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</si>
  <si>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</si>
  <si>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</si>
  <si>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</si>
  <si>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</si>
  <si>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</si>
  <si>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</si>
  <si>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</si>
  <si>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</si>
  <si>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</si>
  <si>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</si>
  <si>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</si>
  <si>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</si>
  <si>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</si>
  <si>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</si>
  <si>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</si>
  <si>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</si>
  <si>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</si>
  <si>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</si>
  <si>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</si>
  <si>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</si>
  <si>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</si>
  <si>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</si>
  <si>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</si>
  <si>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</si>
  <si>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</si>
  <si>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</si>
  <si>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</si>
  <si>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</si>
  <si>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</si>
  <si>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</si>
  <si>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</si>
  <si>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</si>
  <si>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</si>
  <si>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</si>
  <si>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</si>
  <si>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</si>
  <si>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</si>
  <si>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</si>
  <si>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</si>
  <si>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</si>
  <si>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</si>
  <si>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</si>
  <si>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</si>
  <si>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</si>
  <si>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</si>
  <si>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</si>
  <si>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</si>
  <si>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</si>
  <si>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</si>
  <si>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</si>
  <si>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</si>
  <si>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</si>
  <si>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</si>
  <si>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</si>
  <si>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</si>
  <si>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</si>
  <si>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</si>
  <si>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</si>
  <si>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</si>
  <si>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</si>
  <si>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</si>
  <si>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</si>
  <si>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</si>
  <si>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</si>
  <si>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</si>
  <si>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</si>
  <si>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</si>
  <si>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</si>
  <si>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</si>
  <si>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</si>
  <si>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</si>
  <si>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</si>
  <si>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</si>
  <si>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</si>
  <si>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</si>
  <si>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</si>
  <si>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</si>
  <si>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</si>
  <si>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</si>
  <si>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</si>
  <si>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</si>
  <si>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</si>
  <si>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</si>
  <si>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</si>
  <si>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</si>
  <si>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</si>
  <si>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</si>
  <si>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</si>
  <si>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東京都江戸川区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</si>
  <si>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</si>
  <si>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</si>
  <si>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</si>
  <si>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</si>
  <si>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</si>
  <si>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</si>
  <si>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</si>
  <si>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</si>
  <si>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</si>
  <si>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</si>
  <si>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</si>
  <si>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</si>
  <si>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</si>
  <si>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</si>
  <si>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</si>
  <si>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</si>
  <si>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</si>
  <si>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</si>
  <si>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</si>
  <si>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</si>
  <si>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</si>
  <si>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</si>
  <si>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</si>
  <si>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</si>
  <si>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</si>
  <si>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</si>
  <si>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</si>
  <si>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</si>
  <si>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</si>
  <si>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</si>
  <si>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</si>
  <si>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</si>
  <si>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</si>
  <si>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</si>
  <si>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</si>
  <si>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</si>
  <si>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</si>
  <si>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</si>
  <si>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</si>
  <si>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</si>
  <si>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</si>
  <si>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</si>
  <si>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</si>
  <si>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</si>
  <si>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</si>
  <si>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</si>
  <si>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</si>
  <si>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</si>
  <si>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</si>
  <si>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</si>
  <si>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</si>
  <si>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</si>
  <si>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</si>
  <si>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</si>
  <si>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</si>
  <si>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</si>
  <si>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</si>
  <si>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</si>
  <si>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</si>
  <si>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</si>
  <si>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</si>
  <si>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</si>
  <si>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</si>
  <si>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</si>
  <si>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</si>
  <si>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</si>
  <si>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</si>
  <si>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</si>
  <si>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</si>
  <si>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</si>
  <si>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</si>
  <si>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</si>
  <si>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</si>
  <si>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</si>
  <si>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</si>
  <si>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</si>
  <si>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</si>
  <si>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</si>
  <si>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</si>
  <si>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</si>
  <si>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</si>
  <si>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</si>
  <si>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</si>
  <si>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</si>
  <si>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</si>
  <si>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</si>
  <si>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</si>
  <si>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</si>
  <si>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</si>
  <si>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</si>
  <si>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</si>
  <si>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</si>
  <si>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</si>
  <si>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</si>
  <si>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</si>
  <si>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</si>
  <si>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</si>
  <si>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</si>
  <si>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</si>
  <si>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</si>
  <si>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</si>
  <si>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</si>
  <si>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</si>
  <si>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</si>
  <si>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</si>
  <si>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</si>
  <si>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</si>
  <si>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</si>
  <si>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</si>
  <si>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</si>
  <si>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</si>
  <si>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</si>
  <si>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</si>
  <si>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</si>
  <si>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</si>
  <si>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</si>
  <si>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</si>
  <si>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</si>
  <si>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</si>
  <si>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</si>
  <si>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</si>
  <si>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</si>
  <si>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</si>
  <si>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</si>
  <si>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</si>
  <si>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</si>
  <si>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</si>
  <si>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</si>
  <si>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</si>
  <si>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</si>
  <si>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</si>
  <si>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</si>
  <si>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</si>
  <si>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</si>
  <si>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</si>
  <si>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</si>
  <si>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</si>
  <si>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</si>
  <si>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</si>
  <si>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</si>
  <si>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</si>
  <si>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</si>
  <si>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</si>
  <si>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</si>
  <si>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</si>
  <si>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</si>
  <si>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</si>
  <si>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</si>
  <si>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東京都江戸川区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</si>
  <si>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</si>
  <si>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</si>
  <si>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</si>
  <si>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</si>
  <si>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</si>
  <si>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</si>
  <si>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</si>
  <si>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</si>
  <si>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</si>
  <si>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</si>
  <si>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</si>
  <si>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</si>
  <si>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</si>
  <si>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</si>
  <si>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</si>
  <si>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</si>
  <si>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</si>
  <si>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</si>
  <si>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</si>
  <si>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</si>
  <si>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</si>
  <si>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</si>
  <si>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</si>
  <si>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</si>
  <si>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</si>
  <si>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</si>
  <si>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</si>
  <si>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</si>
  <si>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</si>
  <si>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</si>
  <si>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</si>
  <si>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</si>
  <si>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</si>
  <si>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</si>
  <si>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</si>
  <si>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</si>
  <si>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</si>
  <si>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</si>
  <si>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</si>
  <si>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</si>
  <si>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</si>
  <si>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</si>
  <si>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</si>
  <si>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</si>
  <si>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</si>
  <si>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</si>
  <si>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</si>
  <si>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</si>
  <si>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</si>
  <si>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</si>
  <si>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</si>
  <si>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</si>
  <si>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</si>
  <si>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</si>
  <si>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</si>
  <si>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</si>
  <si>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</si>
  <si>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</si>
  <si>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</si>
  <si>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</si>
  <si>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</si>
  <si>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</si>
  <si>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</si>
  <si>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</si>
  <si>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</si>
  <si>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</si>
  <si>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</si>
  <si>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</si>
  <si>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</si>
  <si>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</si>
  <si>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</si>
  <si>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</si>
  <si>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</si>
  <si>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</si>
  <si>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</si>
  <si>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</si>
  <si>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</si>
  <si>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</si>
  <si>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</si>
  <si>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</si>
  <si>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</si>
  <si>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</si>
  <si>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</si>
  <si>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</si>
  <si>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</si>
  <si>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</si>
  <si>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</si>
  <si>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</si>
  <si>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</si>
  <si>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</si>
  <si>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</si>
  <si>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</si>
  <si>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</si>
  <si>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</si>
  <si>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</si>
  <si>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</si>
  <si>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</si>
  <si>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</si>
  <si>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</si>
  <si>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</si>
  <si>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</si>
  <si>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</si>
  <si>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</si>
  <si>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</si>
  <si>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</si>
  <si>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</si>
  <si>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</si>
  <si>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</si>
  <si>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</si>
  <si>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</si>
  <si>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</si>
  <si>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</si>
  <si>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</si>
  <si>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</si>
  <si>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</si>
  <si>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</si>
  <si>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</si>
  <si>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</si>
  <si>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</si>
  <si>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</si>
  <si>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</si>
  <si>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</si>
  <si>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</si>
  <si>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</si>
  <si>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</si>
  <si>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</si>
  <si>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</si>
  <si>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</si>
  <si>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</si>
  <si>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</si>
  <si>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</si>
  <si>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</si>
  <si>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</si>
  <si>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</si>
  <si>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</si>
  <si>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</si>
  <si>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</si>
  <si>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</si>
  <si>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</si>
  <si>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</si>
  <si>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</si>
  <si>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</si>
  <si>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</si>
  <si>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</si>
  <si>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</si>
  <si>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</si>
  <si>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</si>
  <si>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</si>
  <si>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</si>
  <si>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</si>
  <si>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</si>
  <si>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</si>
  <si>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</si>
  <si>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</si>
  <si>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</si>
  <si>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</si>
  <si>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</si>
  <si>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</si>
  <si>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</si>
  <si>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</si>
  <si>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</si>
  <si>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</si>
  <si>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</si>
  <si>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</si>
  <si>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</si>
  <si>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</si>
  <si>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</si>
  <si>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2.34</t>
  </si>
  <si>
    <t>▲ 1.77</t>
  </si>
  <si>
    <t>一般会計</t>
  </si>
  <si>
    <t>国民健康保険事業特別会計</t>
  </si>
  <si>
    <t>介護保険事業特別会計</t>
  </si>
  <si>
    <t>後期高齢者医療特別会計</t>
  </si>
  <si>
    <t>その他会計（赤字）</t>
  </si>
  <si>
    <t>その他会計（黒字）</t>
  </si>
  <si>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</si>
  <si>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</si>
  <si>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</si>
  <si>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</si>
  <si>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</si>
  <si>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</si>
  <si>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</si>
  <si>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</si>
  <si>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えどがわ環境財団</t>
    <rPh sb="4" eb="6">
      <t>カンキョウ</t>
    </rPh>
    <rPh sb="6" eb="8">
      <t>ザイダン</t>
    </rPh>
    <phoneticPr fontId="2"/>
  </si>
  <si>
    <t>-</t>
    <phoneticPr fontId="2"/>
  </si>
  <si>
    <t>－</t>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</si>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</sst>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41485</c:v>
                </c:pt>
                <c:pt idx="1">
                  <c:v>39651</c:v>
                </c:pt>
                <c:pt idx="2">
                  <c:v>37665</c:v>
                </c:pt>
                <c:pt idx="3">
                  <c:v>36861</c:v>
                </c:pt>
                <c:pt idx="4">
                  <c:v>47064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31445</c:v>
                </c:pt>
                <c:pt idx="1">
                  <c:v>32079</c:v>
                </c:pt>
                <c:pt idx="2">
                  <c:v>32887</c:v>
                </c:pt>
                <c:pt idx="3">
                  <c:v>33109</c:v>
                </c:pt>
                <c:pt idx="4">
                  <c:v>31913</c:v>
                </c:pt>
              </c:numCache>
            </c:numRef>
          </c:val>
          <c:smooth val="0"/>
        </c:ser>
        <c:dLbls>
          <c:showLegendKey val="0"/>
          <c:showVal val="0"/>
          <c:showCatName val="0"/>
          <c:showSerName val="0"/>
          <c:showPercent val="0"/>
          <c:showBubbleSize val="0"/>
        </c:dLbls>
        <c:marker val="1"/>
        <c:smooth val="0"/>
        <c:axId val="110995328"/>
        <c:axId val="111419392"/>
      </c:lineChart>
      <c:catAx>
        <c:axId val="110995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19392"/>
        <c:crosses val="autoZero"/>
        <c:auto val="1"/>
        <c:lblAlgn val="ctr"/>
        <c:lblOffset val="100"/>
        <c:tickLblSkip val="1"/>
        <c:tickMarkSkip val="1"/>
        <c:noMultiLvlLbl val="0"/>
      </c:catAx>
      <c:valAx>
        <c:axId val="1114193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9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6.14</c:v>
                </c:pt>
                <c:pt idx="1">
                  <c:v>7.51</c:v>
                </c:pt>
                <c:pt idx="2">
                  <c:v>8.76</c:v>
                </c:pt>
                <c:pt idx="3">
                  <c:v>6.44</c:v>
                </c:pt>
                <c:pt idx="4">
                  <c:v>6.51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15.76</c:v>
                </c:pt>
                <c:pt idx="1">
                  <c:v>13.36</c:v>
                </c:pt>
                <c:pt idx="2">
                  <c:v>8.1300000000000008</c:v>
                </c:pt>
                <c:pt idx="3">
                  <c:v>17.27</c:v>
                </c:pt>
                <c:pt idx="4">
                  <c:v>26.04</c:v>
                </c:pt>
              </c:numCache>
            </c:numRef>
          </c:val>
        </c:ser>
        <c:dLbls>
          <c:showLegendKey val="0"/>
          <c:showVal val="0"/>
          <c:showCatName val="0"/>
          <c:showSerName val="0"/>
          <c:showPercent val="0"/>
          <c:showBubbleSize val="0"/>
        </c:dLbls>
        <c:gapWidth val="250"/>
        <c:overlap val="100"/>
        <c:axId val="112023808"/>
        <c:axId val="11203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c:v>
                </c:pt>
                <c:pt idx="1">
                  <c:v>-2.34</c:v>
                </c:pt>
                <c:pt idx="2">
                  <c:v>-1.77</c:v>
                </c:pt>
                <c:pt idx="3">
                  <c:v>7.15</c:v>
                </c:pt>
                <c:pt idx="4">
                  <c:v>9.9700000000000006</c:v>
                </c:pt>
              </c:numCache>
            </c:numRef>
          </c:val>
          <c:smooth val="0"/>
        </c:ser>
        <c:dLbls>
          <c:showLegendKey val="0"/>
          <c:showVal val="0"/>
          <c:showCatName val="0"/>
          <c:showSerName val="0"/>
          <c:showPercent val="0"/>
          <c:showBubbleSize val="0"/>
        </c:dLbls>
        <c:marker val="1"/>
        <c:smooth val="0"/>
        <c:axId val="112023808"/>
        <c:axId val="112030080"/>
      </c:lineChart>
      <c:catAx>
        <c:axId val="1120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30080"/>
        <c:crosses val="autoZero"/>
        <c:auto val="1"/>
        <c:lblAlgn val="ctr"/>
        <c:lblOffset val="100"/>
        <c:tickLblSkip val="1"/>
        <c:tickMarkSkip val="1"/>
        <c:noMultiLvlLbl val="0"/>
      </c:catAx>
      <c:valAx>
        <c:axId val="11203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0.15</c:v>
                </c:pt>
                <c:pt idx="4">
                  <c:v>#N/A</c:v>
                </c:pt>
                <c:pt idx="5">
                  <c:v>0.15</c:v>
                </c:pt>
                <c:pt idx="6">
                  <c:v>#N/A</c:v>
                </c:pt>
                <c:pt idx="7">
                  <c:v>0.03</c:v>
                </c:pt>
                <c:pt idx="8">
                  <c:v>#N/A</c:v>
                </c:pt>
                <c:pt idx="9">
                  <c:v>0.08</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0.28000000000000003</c:v>
                </c:pt>
                <c:pt idx="4">
                  <c:v>#N/A</c:v>
                </c:pt>
                <c:pt idx="5">
                  <c:v>0.57999999999999996</c:v>
                </c:pt>
                <c:pt idx="6">
                  <c:v>#N/A</c:v>
                </c:pt>
                <c:pt idx="7">
                  <c:v>0.69</c:v>
                </c:pt>
                <c:pt idx="8">
                  <c:v>#N/A</c:v>
                </c:pt>
                <c:pt idx="9">
                  <c:v>0.55000000000000004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1.05</c:v>
                </c:pt>
                <c:pt idx="2">
                  <c:v>#N/A</c:v>
                </c:pt>
                <c:pt idx="3">
                  <c:v>1.6</c:v>
                </c:pt>
                <c:pt idx="4">
                  <c:v>#N/A</c:v>
                </c:pt>
                <c:pt idx="5">
                  <c:v>1.81</c:v>
                </c:pt>
                <c:pt idx="6">
                  <c:v>#N/A</c:v>
                </c:pt>
                <c:pt idx="7">
                  <c:v>1.71</c:v>
                </c:pt>
                <c:pt idx="8">
                  <c:v>#N/A</c:v>
                </c:pt>
                <c:pt idx="9">
                  <c:v>1.59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6.14</c:v>
                </c:pt>
                <c:pt idx="2">
                  <c:v>#N/A</c:v>
                </c:pt>
                <c:pt idx="3">
                  <c:v>7.5</c:v>
                </c:pt>
                <c:pt idx="4">
                  <c:v>#N/A</c:v>
                </c:pt>
                <c:pt idx="5">
                  <c:v>8.76</c:v>
                </c:pt>
                <c:pt idx="6">
                  <c:v>#N/A</c:v>
                </c:pt>
                <c:pt idx="7">
                  <c:v>6.43</c:v>
                </c:pt>
                <c:pt idx="8">
                  <c:v>#N/A</c:v>
                </c:pt>
                <c:pt idx="9">
                  <c:v>6.5</c:v>
                </c:pt>
              </c:numCache>
            </c:numRef>
          </c:val>
        </c:ser>
        <c:dLbls>
          <c:showLegendKey val="0"/>
          <c:showVal val="0"/>
          <c:showCatName val="0"/>
          <c:showSerName val="0"/>
          <c:showPercent val="0"/>
          <c:showBubbleSize val="0"/>
        </c:dLbls>
        <c:gapWidth val="150"/>
        <c:overlap val="100"/>
        <c:axId val="112144768"/>
        <c:axId val="112146304"/>
      </c:barChart>
      <c:catAx>
        <c:axId val="1121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46304"/>
        <c:crosses val="autoZero"/>
        <c:auto val="1"/>
        <c:lblAlgn val="ctr"/>
        <c:lblOffset val="100"/>
        <c:tickLblSkip val="1"/>
        <c:tickMarkSkip val="1"/>
        <c:noMultiLvlLbl val="0"/>
      </c:catAx>
      <c:valAx>
        <c:axId val="11214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4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9012</c:v>
                </c:pt>
                <c:pt idx="5">
                  <c:v>9541</c:v>
                </c:pt>
                <c:pt idx="8">
                  <c:v>10007</c:v>
                </c:pt>
                <c:pt idx="11">
                  <c:v>10412</c:v>
                </c:pt>
                <c:pt idx="14">
                  <c:v>10839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618</c:v>
                </c:pt>
                <c:pt idx="3">
                  <c:v>576</c:v>
                </c:pt>
                <c:pt idx="6">
                  <c:v>560</c:v>
                </c:pt>
                <c:pt idx="9">
                  <c:v>424</c:v>
                </c:pt>
                <c:pt idx="12">
                  <c:v>341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50</c:v>
                </c:pt>
                <c:pt idx="3">
                  <c:v>50</c:v>
                </c:pt>
                <c:pt idx="6">
                  <c:v>50</c:v>
                </c:pt>
                <c:pt idx="9">
                  <c:v>40</c:v>
                </c:pt>
                <c:pt idx="12">
                  <c:v>30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1705</c:v>
                </c:pt>
                <c:pt idx="3">
                  <c:v>1818</c:v>
                </c:pt>
                <c:pt idx="6">
                  <c:v>1919</c:v>
                </c:pt>
                <c:pt idx="9">
                  <c:v>1758</c:v>
                </c:pt>
                <c:pt idx="12">
                  <c:v>1921</c:v>
                </c:pt>
              </c:numCache>
            </c:numRef>
          </c:val>
        </c:ser>
        <c:dLbls>
          <c:showLegendKey val="0"/>
          <c:showVal val="0"/>
          <c:showCatName val="0"/>
          <c:showSerName val="0"/>
          <c:showPercent val="0"/>
          <c:showBubbleSize val="0"/>
        </c:dLbls>
        <c:gapWidth val="100"/>
        <c:overlap val="100"/>
        <c:axId val="111175552"/>
        <c:axId val="11119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-6639</c:v>
                </c:pt>
                <c:pt idx="2">
                  <c:v>#N/A</c:v>
                </c:pt>
                <c:pt idx="3">
                  <c:v>#N/A</c:v>
                </c:pt>
                <c:pt idx="4">
                  <c:v>-7097</c:v>
                </c:pt>
                <c:pt idx="5">
                  <c:v>#N/A</c:v>
                </c:pt>
                <c:pt idx="6">
                  <c:v>#N/A</c:v>
                </c:pt>
                <c:pt idx="7">
                  <c:v>-7478</c:v>
                </c:pt>
                <c:pt idx="8">
                  <c:v>#N/A</c:v>
                </c:pt>
                <c:pt idx="9">
                  <c:v>#N/A</c:v>
                </c:pt>
                <c:pt idx="10">
                  <c:v>-8190</c:v>
                </c:pt>
                <c:pt idx="11">
                  <c:v>#N/A</c:v>
                </c:pt>
                <c:pt idx="12">
                  <c:v>#N/A</c:v>
                </c:pt>
                <c:pt idx="13">
                  <c:v>-8547</c:v>
                </c:pt>
                <c:pt idx="14">
                  <c:v>#N/A</c:v>
                </c:pt>
              </c:numCache>
            </c:numRef>
          </c:val>
          <c:smooth val="0"/>
        </c:ser>
        <c:dLbls>
          <c:showLegendKey val="0"/>
          <c:showVal val="0"/>
          <c:showCatName val="0"/>
          <c:showSerName val="0"/>
          <c:showPercent val="0"/>
          <c:showBubbleSize val="0"/>
        </c:dLbls>
        <c:marker val="1"/>
        <c:smooth val="0"/>
        <c:axId val="111175552"/>
        <c:axId val="111198208"/>
      </c:lineChart>
      <c:catAx>
        <c:axId val="1111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98208"/>
        <c:crosses val="autoZero"/>
        <c:auto val="1"/>
        <c:lblAlgn val="ctr"/>
        <c:lblOffset val="100"/>
        <c:tickLblSkip val="1"/>
        <c:tickMarkSkip val="1"/>
        <c:noMultiLvlLbl val="0"/>
      </c:catAx>
      <c:valAx>
        <c:axId val="11119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7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155306</c:v>
                </c:pt>
                <c:pt idx="5">
                  <c:v>156850</c:v>
                </c:pt>
                <c:pt idx="8">
                  <c:v>152179</c:v>
                </c:pt>
                <c:pt idx="11">
                  <c:v>143597</c:v>
                </c:pt>
                <c:pt idx="14">
                  <c:v>135629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113331</c:v>
                </c:pt>
                <c:pt idx="5">
                  <c:v>111268</c:v>
                </c:pt>
                <c:pt idx="8">
                  <c:v>105082</c:v>
                </c:pt>
                <c:pt idx="11">
                  <c:v>118670</c:v>
                </c:pt>
                <c:pt idx="14">
                  <c:v>133602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37327</c:v>
                </c:pt>
                <c:pt idx="3">
                  <c:v>35419</c:v>
                </c:pt>
                <c:pt idx="6">
                  <c:v>33575</c:v>
                </c:pt>
                <c:pt idx="9">
                  <c:v>31104</c:v>
                </c:pt>
                <c:pt idx="12">
                  <c:v>28966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2895</c:v>
                </c:pt>
                <c:pt idx="3">
                  <c:v>2287</c:v>
                </c:pt>
                <c:pt idx="6">
                  <c:v>1933</c:v>
                </c:pt>
                <c:pt idx="9">
                  <c:v>1955</c:v>
                </c:pt>
                <c:pt idx="12">
                  <c:v>1865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18367</c:v>
                </c:pt>
                <c:pt idx="3">
                  <c:v>19839</c:v>
                </c:pt>
                <c:pt idx="6">
                  <c:v>15497</c:v>
                </c:pt>
                <c:pt idx="9">
                  <c:v>14874</c:v>
                </c:pt>
                <c:pt idx="12">
                  <c:v>14326</c:v>
                </c:pt>
              </c:numCache>
            </c:numRef>
          </c:val>
        </c:ser>
        <c:dLbls>
          <c:showLegendKey val="0"/>
          <c:showVal val="0"/>
          <c:showCatName val="0"/>
          <c:showSerName val="0"/>
          <c:showPercent val="0"/>
          <c:showBubbleSize val="0"/>
        </c:dLbls>
        <c:gapWidth val="100"/>
        <c:overlap val="100"/>
        <c:axId val="111982080"/>
        <c:axId val="11198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982080"/>
        <c:axId val="111984000"/>
      </c:lineChart>
      <c:catAx>
        <c:axId val="11198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984000"/>
        <c:crosses val="autoZero"/>
        <c:auto val="1"/>
        <c:lblAlgn val="ctr"/>
        <c:lblOffset val="100"/>
        <c:tickLblSkip val="1"/>
        <c:tickMarkSkip val="1"/>
        <c:noMultiLvlLbl val="0"/>
      </c:catAx>
      <c:valAx>
        <c:axId val="11198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8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680,262
654,968
49.90
245,281,349
234,193,267
9,722,587
149,418,843
14,326,127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区の行財政規模に比べて区税収入などの自主財源の割合が低く、特別区交付金や国・都支出金などの依存財源の割合が高いため、不安定な財政構造である。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年度の財政力指数は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年連続で０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１ポイントの減。基準財政収入額のうち、特別区税が３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３％の増となったが、財政力指数の分母にあたる基準財政需要額は、土木費が１８</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４％の増、民生費も６</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３％の増となった。基準財政収入額よりも基準財政需要額の増加率が大きかったため、財政力指数の減となった。</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今後も多様化する区政の課題に対応できる強靭な財政基盤の確立を目指し、将来世代に負担を先送りしない財政運営を行う。</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44</xdr:row>
      <xdr:rowOff>113393</xdr:rowOff>
    </xdr:to>
    <xdr:cxnSp macro="">
      <xdr:nvCxnSpPr>
        <xdr:cNvPr id="64" name="直線コネクタ 63"/>
        <xdr:cNvCxnSpPr/>
      </xdr:nvCxnSpPr>
      <xdr:spPr>
        <a:xfrm flipV="1">
          <a:off x="4953000" y="612321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1" name="フローチャート :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146957</xdr:rowOff>
    </xdr:to>
    <xdr:cxnSp macro="">
      <xdr:nvCxnSpPr>
        <xdr:cNvPr id="72" name="直線コネクタ 71"/>
        <xdr:cNvCxnSpPr/>
      </xdr:nvCxnSpPr>
      <xdr:spPr>
        <a:xfrm>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3" name="フローチャート :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5" name="直線コネクタ 74"/>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94343</xdr:rowOff>
    </xdr:from>
    <xdr:to>
      <xdr:col>3</xdr:col>
      <xdr:colOff>330200</xdr:colOff>
      <xdr:row>42</xdr:row>
      <xdr:rowOff>24493</xdr:rowOff>
    </xdr:to>
    <xdr:sp macro="" textlink="">
      <xdr:nvSpPr>
        <xdr:cNvPr id="79" name="フローチャート : 判断 78"/>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80" name="テキスト ボックス 79"/>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分母にあたる経常的一般財源等（歳入）は、特別区交付金で</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億円の増、</a:t>
          </a:r>
          <a:r>
            <a:rPr lang="ja-JP" altLang="en-US" sz="1100" b="0" i="0" baseline="0">
              <a:solidFill>
                <a:schemeClr val="dk1"/>
              </a:solidFill>
              <a:effectLst/>
              <a:latin typeface="+mn-lt"/>
              <a:ea typeface="+mn-ea"/>
              <a:cs typeface="+mn-cs"/>
            </a:rPr>
            <a:t>地方消費税交付金</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９億円の増などにより、１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５２７</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（４</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となった。一方、分子にあたる経常経費充当一般財源等（歳出）は、</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国保・介護・後期</a:t>
          </a:r>
          <a:r>
            <a:rPr lang="ja-JP" altLang="en-US" sz="1100" b="0" i="0" baseline="0">
              <a:solidFill>
                <a:schemeClr val="dk1"/>
              </a:solidFill>
              <a:effectLst/>
              <a:latin typeface="+mn-lt"/>
              <a:ea typeface="+mn-ea"/>
              <a:cs typeface="+mn-cs"/>
            </a:rPr>
            <a:t>特別会計</a:t>
          </a:r>
          <a:r>
            <a:rPr lang="ja-JP" altLang="ja-JP" sz="1100" b="0" i="0" baseline="0">
              <a:solidFill>
                <a:schemeClr val="dk1"/>
              </a:solidFill>
              <a:effectLst/>
              <a:latin typeface="+mn-lt"/>
              <a:ea typeface="+mn-ea"/>
              <a:cs typeface="+mn-cs"/>
            </a:rPr>
            <a:t>への繰出金</a:t>
          </a:r>
          <a:r>
            <a:rPr lang="ja-JP" altLang="en-US" sz="1100" b="0" i="0" baseline="0">
              <a:solidFill>
                <a:schemeClr val="dk1"/>
              </a:solidFill>
              <a:effectLst/>
              <a:latin typeface="+mn-lt"/>
              <a:ea typeface="+mn-ea"/>
              <a:cs typeface="+mn-cs"/>
            </a:rPr>
            <a:t>など）で７億円の増などにより</a:t>
          </a:r>
          <a:r>
            <a:rPr lang="ja-JP" altLang="ja-JP"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７４</a:t>
          </a:r>
          <a:r>
            <a:rPr lang="ja-JP" altLang="ja-JP" sz="1100" b="0" i="0" baseline="0">
              <a:solidFill>
                <a:schemeClr val="dk1"/>
              </a:solidFill>
              <a:effectLst/>
              <a:latin typeface="+mn-lt"/>
              <a:ea typeface="+mn-ea"/>
              <a:cs typeface="+mn-cs"/>
            </a:rPr>
            <a:t>億円（０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結果、経常収支比率は前年度よりも</a:t>
          </a:r>
          <a:r>
            <a:rPr lang="ja-JP" altLang="en-US" sz="1100" b="0" i="0" baseline="0">
              <a:solidFill>
                <a:schemeClr val="dk1"/>
              </a:solidFill>
              <a:effectLst/>
              <a:latin typeface="+mn-lt"/>
              <a:ea typeface="+mn-ea"/>
              <a:cs typeface="+mn-cs"/>
            </a:rPr>
            <a:t>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ポイント改善し、</a:t>
          </a:r>
          <a:r>
            <a:rPr lang="ja-JP" altLang="en-US" sz="1100" b="0" i="0" baseline="0">
              <a:solidFill>
                <a:schemeClr val="dk1"/>
              </a:solidFill>
              <a:effectLst/>
              <a:latin typeface="+mn-lt"/>
              <a:ea typeface="+mn-ea"/>
              <a:cs typeface="+mn-cs"/>
            </a:rPr>
            <a:t>昨年に引き続き</a:t>
          </a:r>
          <a:r>
            <a:rPr lang="ja-JP" altLang="ja-JP" sz="1100" b="0" i="0" baseline="0">
              <a:solidFill>
                <a:schemeClr val="dk1"/>
              </a:solidFill>
              <a:effectLst/>
              <a:latin typeface="+mn-lt"/>
              <a:ea typeface="+mn-ea"/>
              <a:cs typeface="+mn-cs"/>
            </a:rPr>
            <a:t>経常収支比率の適正範囲（７０～８０％）内となった。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今後もこの水準を維持すべく、健全財政の取り組みを継続する。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148590</xdr:rowOff>
    </xdr:from>
    <xdr:to>
      <xdr:col>7</xdr:col>
      <xdr:colOff>152400</xdr:colOff>
      <xdr:row>66</xdr:row>
      <xdr:rowOff>14986</xdr:rowOff>
    </xdr:to>
    <xdr:cxnSp macro="">
      <xdr:nvCxnSpPr>
        <xdr:cNvPr id="125" name="直線コネクタ 124"/>
        <xdr:cNvCxnSpPr/>
      </xdr:nvCxnSpPr>
      <xdr:spPr>
        <a:xfrm flipV="1">
          <a:off x="4953000" y="10264140"/>
          <a:ext cx="0" cy="1066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158513</xdr:rowOff>
    </xdr:from>
    <xdr:ext cx="762000" cy="259045"/>
    <xdr:sp macro="" textlink="">
      <xdr:nvSpPr>
        <xdr:cNvPr id="126" name="財政構造の弾力性最小値テキスト"/>
        <xdr:cNvSpPr txBox="1"/>
      </xdr:nvSpPr>
      <xdr:spPr>
        <a:xfrm>
          <a:off x="5041900" y="113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7</xdr:col>
      <xdr:colOff>63500</xdr:colOff>
      <xdr:row>66</xdr:row>
      <xdr:rowOff>14986</xdr:rowOff>
    </xdr:from>
    <xdr:to>
      <xdr:col>7</xdr:col>
      <xdr:colOff>241300</xdr:colOff>
      <xdr:row>66</xdr:row>
      <xdr:rowOff>14986</xdr:rowOff>
    </xdr:to>
    <xdr:cxnSp macro="">
      <xdr:nvCxnSpPr>
        <xdr:cNvPr id="127" name="直線コネクタ 126"/>
        <xdr:cNvCxnSpPr/>
      </xdr:nvCxnSpPr>
      <xdr:spPr>
        <a:xfrm>
          <a:off x="4864100" y="113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7</xdr:col>
      <xdr:colOff>63500</xdr:colOff>
      <xdr:row>59</xdr:row>
      <xdr:rowOff>148590</xdr:rowOff>
    </xdr:from>
    <xdr:to>
      <xdr:col>7</xdr:col>
      <xdr:colOff>241300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64</xdr:row>
      <xdr:rowOff>53848</xdr:rowOff>
    </xdr:to>
    <xdr:cxnSp macro="">
      <xdr:nvCxnSpPr>
        <xdr:cNvPr id="130" name="直線コネクタ 129"/>
        <xdr:cNvCxnSpPr/>
      </xdr:nvCxnSpPr>
      <xdr:spPr>
        <a:xfrm flipV="1">
          <a:off x="4114800" y="1088669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1"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2" name="フローチャート : 判断 131"/>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53848</xdr:rowOff>
    </xdr:from>
    <xdr:to>
      <xdr:col>6</xdr:col>
      <xdr:colOff>0</xdr:colOff>
      <xdr:row>65</xdr:row>
      <xdr:rowOff>109220</xdr:rowOff>
    </xdr:to>
    <xdr:cxnSp macro="">
      <xdr:nvCxnSpPr>
        <xdr:cNvPr id="133" name="直線コネクタ 132"/>
        <xdr:cNvCxnSpPr/>
      </xdr:nvCxnSpPr>
      <xdr:spPr>
        <a:xfrm flipV="1">
          <a:off x="3225800" y="110266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147828</xdr:rowOff>
    </xdr:from>
    <xdr:to>
      <xdr:col>6</xdr:col>
      <xdr:colOff>50800</xdr:colOff>
      <xdr:row>65</xdr:row>
      <xdr:rowOff>77978</xdr:rowOff>
    </xdr:to>
    <xdr:sp macro="" textlink="">
      <xdr:nvSpPr>
        <xdr:cNvPr id="134" name="フローチャート : 判断 133"/>
        <xdr:cNvSpPr/>
      </xdr:nvSpPr>
      <xdr:spPr>
        <a:xfrm>
          <a:off x="4064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35" name="テキスト ボックス 134"/>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114046</xdr:rowOff>
    </xdr:to>
    <xdr:cxnSp macro="">
      <xdr:nvCxnSpPr>
        <xdr:cNvPr id="136" name="直線コネクタ 135"/>
        <xdr:cNvCxnSpPr/>
      </xdr:nvCxnSpPr>
      <xdr:spPr>
        <a:xfrm flipV="1">
          <a:off x="2336800" y="112534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121158</xdr:rowOff>
    </xdr:from>
    <xdr:to>
      <xdr:col>4</xdr:col>
      <xdr:colOff>533400</xdr:colOff>
      <xdr:row>66</xdr:row>
      <xdr:rowOff>51308</xdr:rowOff>
    </xdr:to>
    <xdr:sp macro="" textlink="">
      <xdr:nvSpPr>
        <xdr:cNvPr id="137" name="フローチャート : 判断 136"/>
        <xdr:cNvSpPr/>
      </xdr:nvSpPr>
      <xdr:spPr>
        <a:xfrm>
          <a:off x="3175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36085</xdr:rowOff>
    </xdr:from>
    <xdr:ext cx="762000" cy="259045"/>
    <xdr:sp macro="" textlink="">
      <xdr:nvSpPr>
        <xdr:cNvPr id="138" name="テキスト ボックス 137"/>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114046</xdr:rowOff>
    </xdr:to>
    <xdr:cxnSp macro="">
      <xdr:nvCxnSpPr>
        <xdr:cNvPr id="139" name="直線コネクタ 138"/>
        <xdr:cNvCxnSpPr/>
      </xdr:nvCxnSpPr>
      <xdr:spPr>
        <a:xfrm>
          <a:off x="1447800" y="111810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150114</xdr:rowOff>
    </xdr:from>
    <xdr:to>
      <xdr:col>3</xdr:col>
      <xdr:colOff>330200</xdr:colOff>
      <xdr:row>66</xdr:row>
      <xdr:rowOff>80264</xdr:rowOff>
    </xdr:to>
    <xdr:sp macro="" textlink="">
      <xdr:nvSpPr>
        <xdr:cNvPr id="140" name="フローチャート : 判断 139"/>
        <xdr:cNvSpPr/>
      </xdr:nvSpPr>
      <xdr:spPr>
        <a:xfrm>
          <a:off x="2286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65041</xdr:rowOff>
    </xdr:from>
    <xdr:ext cx="762000" cy="259045"/>
    <xdr:sp macro="" textlink="">
      <xdr:nvSpPr>
        <xdr:cNvPr id="141" name="テキスト ボックス 140"/>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42" name="フローチャート : 判断 141"/>
        <xdr:cNvSpPr/>
      </xdr:nvSpPr>
      <xdr:spPr>
        <a:xfrm>
          <a:off x="1397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43" name="テキスト ボックス 142"/>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9" name="円/楕円 148"/>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51071</xdr:rowOff>
    </xdr:from>
    <xdr:ext cx="762000" cy="259045"/>
    <xdr:sp macro="" textlink="">
      <xdr:nvSpPr>
        <xdr:cNvPr id="150" name="財政構造の弾力性該当値テキスト"/>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51" name="円/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114825</xdr:rowOff>
    </xdr:from>
    <xdr:ext cx="736600" cy="259045"/>
    <xdr:sp macro="" textlink="">
      <xdr:nvSpPr>
        <xdr:cNvPr id="152" name="テキスト ボックス 151"/>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3" name="円/楕円 152"/>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170197</xdr:rowOff>
    </xdr:from>
    <xdr:ext cx="762000" cy="259045"/>
    <xdr:sp macro="" textlink="">
      <xdr:nvSpPr>
        <xdr:cNvPr id="154" name="テキスト ボックス 153"/>
        <xdr:cNvSpPr txBox="1"/>
      </xdr:nvSpPr>
      <xdr:spPr>
        <a:xfrm>
          <a:off x="2844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63246</xdr:rowOff>
    </xdr:from>
    <xdr:to>
      <xdr:col>3</xdr:col>
      <xdr:colOff>330200</xdr:colOff>
      <xdr:row>65</xdr:row>
      <xdr:rowOff>164846</xdr:rowOff>
    </xdr:to>
    <xdr:sp macro="" textlink="">
      <xdr:nvSpPr>
        <xdr:cNvPr id="155" name="円/楕円 154"/>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3573</xdr:rowOff>
    </xdr:from>
    <xdr:ext cx="762000" cy="259045"/>
    <xdr:sp macro="" textlink="">
      <xdr:nvSpPr>
        <xdr:cNvPr id="156" name="テキスト ボックス 155"/>
        <xdr:cNvSpPr txBox="1"/>
      </xdr:nvSpPr>
      <xdr:spPr>
        <a:xfrm>
          <a:off x="1955800" y="109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7" name="円/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97807</xdr:rowOff>
    </xdr:from>
    <xdr:ext cx="762000" cy="259045"/>
    <xdr:sp macro="" textlink="">
      <xdr:nvSpPr>
        <xdr:cNvPr id="158" name="テキスト ボックス 15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金額</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の要因は、主に</a:t>
          </a:r>
          <a:r>
            <a:rPr lang="ja-JP" altLang="en-US" sz="1100" b="0" i="0">
              <a:solidFill>
                <a:schemeClr val="dk1"/>
              </a:solidFill>
              <a:effectLst/>
              <a:latin typeface="+mn-lt"/>
              <a:ea typeface="+mn-ea"/>
              <a:cs typeface="+mn-cs"/>
            </a:rPr>
            <a:t>物件</a:t>
          </a:r>
          <a:r>
            <a:rPr lang="ja-JP" altLang="ja-JP" sz="1100" b="0" i="0">
              <a:solidFill>
                <a:schemeClr val="dk1"/>
              </a:solidFill>
              <a:effectLst/>
              <a:latin typeface="+mn-lt"/>
              <a:ea typeface="+mn-ea"/>
              <a:cs typeface="+mn-cs"/>
            </a:rPr>
            <a:t>費で、臨時福祉給付金給付事業</a:t>
          </a:r>
          <a:r>
            <a:rPr lang="ja-JP" altLang="en-US" sz="1100" b="0" i="0">
              <a:solidFill>
                <a:schemeClr val="dk1"/>
              </a:solidFill>
              <a:effectLst/>
              <a:latin typeface="+mn-lt"/>
              <a:ea typeface="+mn-ea"/>
              <a:cs typeface="+mn-cs"/>
            </a:rPr>
            <a:t>やマイナンバー対応等に伴うシステム改修</a:t>
          </a:r>
          <a:r>
            <a:rPr lang="ja-JP" altLang="ja-JP" sz="1100" b="0" i="0">
              <a:solidFill>
                <a:schemeClr val="dk1"/>
              </a:solidFill>
              <a:effectLst/>
              <a:latin typeface="+mn-lt"/>
              <a:ea typeface="+mn-ea"/>
              <a:cs typeface="+mn-cs"/>
            </a:rPr>
            <a:t>により</a:t>
          </a:r>
          <a:r>
            <a:rPr lang="ja-JP" altLang="en-US" sz="1100" b="0" i="0">
              <a:solidFill>
                <a:schemeClr val="dk1"/>
              </a:solidFill>
              <a:effectLst/>
              <a:latin typeface="+mn-lt"/>
              <a:ea typeface="+mn-ea"/>
              <a:cs typeface="+mn-cs"/>
            </a:rPr>
            <a:t>１４</a:t>
          </a:r>
          <a:r>
            <a:rPr lang="ja-JP" altLang="ja-JP" sz="1100" b="0" i="0">
              <a:solidFill>
                <a:schemeClr val="dk1"/>
              </a:solidFill>
              <a:effectLst/>
              <a:latin typeface="+mn-lt"/>
              <a:ea typeface="+mn-ea"/>
              <a:cs typeface="+mn-cs"/>
            </a:rPr>
            <a:t>億円</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となったためである。</a:t>
          </a:r>
          <a:endParaRPr lang="ja-JP" altLang="ja-JP" sz="1400">
            <a:effectLst/>
          </a:endParaRPr>
        </a:p>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本区の人件費・物件費等決算額が２３区の中で低い数値となっているのは、平成１３年度から着手した健全財政への取組みにより、事業の民間委託化や組織の見直しなどから累計１</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２７６</a:t>
          </a:r>
          <a:r>
            <a:rPr lang="ja-JP" altLang="ja-JP" sz="1100" b="0" i="0">
              <a:solidFill>
                <a:schemeClr val="dk1"/>
              </a:solidFill>
              <a:effectLst/>
              <a:latin typeface="+mn-lt"/>
              <a:ea typeface="+mn-ea"/>
              <a:cs typeface="+mn-cs"/>
            </a:rPr>
            <a:t>億円の財政効果を生み出したことによるものである。</a:t>
          </a:r>
          <a:endParaRPr lang="en-US" altLang="ja-JP" sz="1400" b="0" i="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5024</xdr:rowOff>
    </xdr:from>
    <xdr:to>
      <xdr:col>7</xdr:col>
      <xdr:colOff>152400</xdr:colOff>
      <xdr:row>88</xdr:row>
      <xdr:rowOff>68968</xdr:rowOff>
    </xdr:to>
    <xdr:cxnSp macro="">
      <xdr:nvCxnSpPr>
        <xdr:cNvPr id="186" name="直線コネクタ 185"/>
        <xdr:cNvCxnSpPr/>
      </xdr:nvCxnSpPr>
      <xdr:spPr>
        <a:xfrm flipV="1">
          <a:off x="4953000" y="13892474"/>
          <a:ext cx="0" cy="1264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41045</xdr:rowOff>
    </xdr:from>
    <xdr:ext cx="762000" cy="259045"/>
    <xdr:sp macro="" textlink="">
      <xdr:nvSpPr>
        <xdr:cNvPr id="187" name="人件費・物件費等の状況最小値テキスト"/>
        <xdr:cNvSpPr txBox="1"/>
      </xdr:nvSpPr>
      <xdr:spPr>
        <a:xfrm>
          <a:off x="5041900" y="1512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364,291</a:t>
          </a:r>
          <a:endParaRPr kumimoji="1" lang="ja-JP" altLang="en-US" sz="1000" b="1">
            <a:latin typeface="ＭＳ Ｐゴシック"/>
          </a:endParaRPr>
        </a:p>
      </xdr:txBody>
    </xdr:sp>
    <xdr:clientData/>
  </xdr:oneCellAnchor>
  <xdr:twoCellAnchor>
    <xdr:from>
      <xdr:col>7</xdr:col>
      <xdr:colOff>63500</xdr:colOff>
      <xdr:row>88</xdr:row>
      <xdr:rowOff>68968</xdr:rowOff>
    </xdr:from>
    <xdr:to>
      <xdr:col>7</xdr:col>
      <xdr:colOff>241300</xdr:colOff>
      <xdr:row>88</xdr:row>
      <xdr:rowOff>68968</xdr:rowOff>
    </xdr:to>
    <xdr:cxnSp macro="">
      <xdr:nvCxnSpPr>
        <xdr:cNvPr id="188" name="直線コネクタ 187"/>
        <xdr:cNvCxnSpPr/>
      </xdr:nvCxnSpPr>
      <xdr:spPr>
        <a:xfrm>
          <a:off x="4864100" y="1515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91401</xdr:rowOff>
    </xdr:from>
    <xdr:ext cx="762000" cy="259045"/>
    <xdr:sp macro="" textlink="">
      <xdr:nvSpPr>
        <xdr:cNvPr id="189" name="人件費・物件費等の状況最大値テキスト"/>
        <xdr:cNvSpPr txBox="1"/>
      </xdr:nvSpPr>
      <xdr:spPr>
        <a:xfrm>
          <a:off x="5041900" y="1363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102,357</a:t>
          </a:r>
          <a:endParaRPr kumimoji="1" lang="ja-JP" altLang="en-US" sz="1000" b="1">
            <a:latin typeface="ＭＳ Ｐゴシック"/>
          </a:endParaRPr>
        </a:p>
      </xdr:txBody>
    </xdr:sp>
    <xdr:clientData/>
  </xdr:oneCellAnchor>
  <xdr:twoCellAnchor>
    <xdr:from>
      <xdr:col>7</xdr:col>
      <xdr:colOff>63500</xdr:colOff>
      <xdr:row>81</xdr:row>
      <xdr:rowOff>5024</xdr:rowOff>
    </xdr:from>
    <xdr:to>
      <xdr:col>7</xdr:col>
      <xdr:colOff>241300</xdr:colOff>
      <xdr:row>81</xdr:row>
      <xdr:rowOff>5024</xdr:rowOff>
    </xdr:to>
    <xdr:cxnSp macro="">
      <xdr:nvCxnSpPr>
        <xdr:cNvPr id="190" name="直線コネクタ 189"/>
        <xdr:cNvCxnSpPr/>
      </xdr:nvCxnSpPr>
      <xdr:spPr>
        <a:xfrm>
          <a:off x="4864100" y="13892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5401</xdr:rowOff>
    </xdr:from>
    <xdr:to>
      <xdr:col>7</xdr:col>
      <xdr:colOff>152400</xdr:colOff>
      <xdr:row>81</xdr:row>
      <xdr:rowOff>14517</xdr:rowOff>
    </xdr:to>
    <xdr:cxnSp macro="">
      <xdr:nvCxnSpPr>
        <xdr:cNvPr id="191" name="直線コネクタ 190"/>
        <xdr:cNvCxnSpPr/>
      </xdr:nvCxnSpPr>
      <xdr:spPr>
        <a:xfrm>
          <a:off x="4114800" y="13892851"/>
          <a:ext cx="838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30858</xdr:rowOff>
    </xdr:from>
    <xdr:ext cx="762000" cy="259045"/>
    <xdr:sp macro="" textlink="">
      <xdr:nvSpPr>
        <xdr:cNvPr id="192" name="人件費・物件費等の状況平均値テキスト"/>
        <xdr:cNvSpPr txBox="1"/>
      </xdr:nvSpPr>
      <xdr:spPr>
        <a:xfrm>
          <a:off x="5041900" y="13918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58781</xdr:rowOff>
    </xdr:from>
    <xdr:to>
      <xdr:col>7</xdr:col>
      <xdr:colOff>203200</xdr:colOff>
      <xdr:row>81</xdr:row>
      <xdr:rowOff>160381</xdr:rowOff>
    </xdr:to>
    <xdr:sp macro="" textlink="">
      <xdr:nvSpPr>
        <xdr:cNvPr id="193" name="フローチャート : 判断 192"/>
        <xdr:cNvSpPr/>
      </xdr:nvSpPr>
      <xdr:spPr>
        <a:xfrm>
          <a:off x="49022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5401</xdr:rowOff>
    </xdr:from>
    <xdr:to>
      <xdr:col>6</xdr:col>
      <xdr:colOff>0</xdr:colOff>
      <xdr:row>81</xdr:row>
      <xdr:rowOff>10739</xdr:rowOff>
    </xdr:to>
    <xdr:cxnSp macro="">
      <xdr:nvCxnSpPr>
        <xdr:cNvPr id="194" name="直線コネクタ 193"/>
        <xdr:cNvCxnSpPr/>
      </xdr:nvCxnSpPr>
      <xdr:spPr>
        <a:xfrm flipV="1">
          <a:off x="3225800" y="13892851"/>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44317</xdr:rowOff>
    </xdr:from>
    <xdr:to>
      <xdr:col>6</xdr:col>
      <xdr:colOff>50800</xdr:colOff>
      <xdr:row>81</xdr:row>
      <xdr:rowOff>145917</xdr:rowOff>
    </xdr:to>
    <xdr:sp macro="" textlink="">
      <xdr:nvSpPr>
        <xdr:cNvPr id="195" name="フローチャート : 判断 194"/>
        <xdr:cNvSpPr/>
      </xdr:nvSpPr>
      <xdr:spPr>
        <a:xfrm>
          <a:off x="4064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130694</xdr:rowOff>
    </xdr:from>
    <xdr:ext cx="736600" cy="259045"/>
    <xdr:sp macro="" textlink="">
      <xdr:nvSpPr>
        <xdr:cNvPr id="196" name="テキスト ボックス 195"/>
        <xdr:cNvSpPr txBox="1"/>
      </xdr:nvSpPr>
      <xdr:spPr>
        <a:xfrm>
          <a:off x="3733800" y="1401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10739</xdr:rowOff>
    </xdr:from>
    <xdr:to>
      <xdr:col>4</xdr:col>
      <xdr:colOff>482600</xdr:colOff>
      <xdr:row>81</xdr:row>
      <xdr:rowOff>34627</xdr:rowOff>
    </xdr:to>
    <xdr:cxnSp macro="">
      <xdr:nvCxnSpPr>
        <xdr:cNvPr id="197" name="直線コネクタ 196"/>
        <xdr:cNvCxnSpPr/>
      </xdr:nvCxnSpPr>
      <xdr:spPr>
        <a:xfrm flipV="1">
          <a:off x="2336800" y="13898189"/>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46879</xdr:rowOff>
    </xdr:from>
    <xdr:to>
      <xdr:col>4</xdr:col>
      <xdr:colOff>533400</xdr:colOff>
      <xdr:row>81</xdr:row>
      <xdr:rowOff>148479</xdr:rowOff>
    </xdr:to>
    <xdr:sp macro="" textlink="">
      <xdr:nvSpPr>
        <xdr:cNvPr id="198" name="フローチャート : 判断 197"/>
        <xdr:cNvSpPr/>
      </xdr:nvSpPr>
      <xdr:spPr>
        <a:xfrm>
          <a:off x="3175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133256</xdr:rowOff>
    </xdr:from>
    <xdr:ext cx="762000" cy="259045"/>
    <xdr:sp macro="" textlink="">
      <xdr:nvSpPr>
        <xdr:cNvPr id="199" name="テキスト ボックス 198"/>
        <xdr:cNvSpPr txBox="1"/>
      </xdr:nvSpPr>
      <xdr:spPr>
        <a:xfrm>
          <a:off x="2844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34310</xdr:rowOff>
    </xdr:from>
    <xdr:to>
      <xdr:col>3</xdr:col>
      <xdr:colOff>279400</xdr:colOff>
      <xdr:row>81</xdr:row>
      <xdr:rowOff>34627</xdr:rowOff>
    </xdr:to>
    <xdr:cxnSp macro="">
      <xdr:nvCxnSpPr>
        <xdr:cNvPr id="200" name="直線コネクタ 199"/>
        <xdr:cNvCxnSpPr/>
      </xdr:nvCxnSpPr>
      <xdr:spPr>
        <a:xfrm>
          <a:off x="1447800" y="13921760"/>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82645</xdr:rowOff>
    </xdr:from>
    <xdr:to>
      <xdr:col>3</xdr:col>
      <xdr:colOff>330200</xdr:colOff>
      <xdr:row>82</xdr:row>
      <xdr:rowOff>12795</xdr:rowOff>
    </xdr:to>
    <xdr:sp macro="" textlink="">
      <xdr:nvSpPr>
        <xdr:cNvPr id="201" name="フローチャート : 判断 200"/>
        <xdr:cNvSpPr/>
      </xdr:nvSpPr>
      <xdr:spPr>
        <a:xfrm>
          <a:off x="2286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169022</xdr:rowOff>
    </xdr:from>
    <xdr:ext cx="762000" cy="259045"/>
    <xdr:sp macro="" textlink="">
      <xdr:nvSpPr>
        <xdr:cNvPr id="202" name="テキスト ボックス 201"/>
        <xdr:cNvSpPr txBox="1"/>
      </xdr:nvSpPr>
      <xdr:spPr>
        <a:xfrm>
          <a:off x="1955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76240</xdr:rowOff>
    </xdr:from>
    <xdr:to>
      <xdr:col>2</xdr:col>
      <xdr:colOff>127000</xdr:colOff>
      <xdr:row>82</xdr:row>
      <xdr:rowOff>6390</xdr:rowOff>
    </xdr:to>
    <xdr:sp macro="" textlink="">
      <xdr:nvSpPr>
        <xdr:cNvPr id="203" name="フローチャート : 判断 202"/>
        <xdr:cNvSpPr/>
      </xdr:nvSpPr>
      <xdr:spPr>
        <a:xfrm>
          <a:off x="1397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162617</xdr:rowOff>
    </xdr:from>
    <xdr:ext cx="762000" cy="259045"/>
    <xdr:sp macro="" textlink="">
      <xdr:nvSpPr>
        <xdr:cNvPr id="204" name="テキスト ボックス 203"/>
        <xdr:cNvSpPr txBox="1"/>
      </xdr:nvSpPr>
      <xdr:spPr>
        <a:xfrm>
          <a:off x="1066800" y="140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135167</xdr:rowOff>
    </xdr:from>
    <xdr:to>
      <xdr:col>7</xdr:col>
      <xdr:colOff>203200</xdr:colOff>
      <xdr:row>81</xdr:row>
      <xdr:rowOff>65317</xdr:rowOff>
    </xdr:to>
    <xdr:sp macro="" textlink="">
      <xdr:nvSpPr>
        <xdr:cNvPr id="210" name="円/楕円 209"/>
        <xdr:cNvSpPr/>
      </xdr:nvSpPr>
      <xdr:spPr>
        <a:xfrm>
          <a:off x="4902200" y="138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56444</xdr:rowOff>
    </xdr:from>
    <xdr:ext cx="762000" cy="259045"/>
    <xdr:sp macro="" textlink="">
      <xdr:nvSpPr>
        <xdr:cNvPr id="211" name="人件費・物件費等の状況該当値テキスト"/>
        <xdr:cNvSpPr txBox="1"/>
      </xdr:nvSpPr>
      <xdr:spPr>
        <a:xfrm>
          <a:off x="5041900" y="137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126051</xdr:rowOff>
    </xdr:from>
    <xdr:to>
      <xdr:col>6</xdr:col>
      <xdr:colOff>50800</xdr:colOff>
      <xdr:row>81</xdr:row>
      <xdr:rowOff>56201</xdr:rowOff>
    </xdr:to>
    <xdr:sp macro="" textlink="">
      <xdr:nvSpPr>
        <xdr:cNvPr id="212" name="円/楕円 211"/>
        <xdr:cNvSpPr/>
      </xdr:nvSpPr>
      <xdr:spPr>
        <a:xfrm>
          <a:off x="4064000" y="138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66378</xdr:rowOff>
    </xdr:from>
    <xdr:ext cx="736600" cy="259045"/>
    <xdr:sp macro="" textlink="">
      <xdr:nvSpPr>
        <xdr:cNvPr id="213" name="テキスト ボックス 212"/>
        <xdr:cNvSpPr txBox="1"/>
      </xdr:nvSpPr>
      <xdr:spPr>
        <a:xfrm>
          <a:off x="3733800" y="1361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131389</xdr:rowOff>
    </xdr:from>
    <xdr:to>
      <xdr:col>4</xdr:col>
      <xdr:colOff>533400</xdr:colOff>
      <xdr:row>81</xdr:row>
      <xdr:rowOff>61539</xdr:rowOff>
    </xdr:to>
    <xdr:sp macro="" textlink="">
      <xdr:nvSpPr>
        <xdr:cNvPr id="214" name="円/楕円 213"/>
        <xdr:cNvSpPr/>
      </xdr:nvSpPr>
      <xdr:spPr>
        <a:xfrm>
          <a:off x="3175000" y="138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71716</xdr:rowOff>
    </xdr:from>
    <xdr:ext cx="762000" cy="259045"/>
    <xdr:sp macro="" textlink="">
      <xdr:nvSpPr>
        <xdr:cNvPr id="215" name="テキスト ボックス 214"/>
        <xdr:cNvSpPr txBox="1"/>
      </xdr:nvSpPr>
      <xdr:spPr>
        <a:xfrm>
          <a:off x="2844800" y="136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155277</xdr:rowOff>
    </xdr:from>
    <xdr:to>
      <xdr:col>3</xdr:col>
      <xdr:colOff>330200</xdr:colOff>
      <xdr:row>81</xdr:row>
      <xdr:rowOff>85427</xdr:rowOff>
    </xdr:to>
    <xdr:sp macro="" textlink="">
      <xdr:nvSpPr>
        <xdr:cNvPr id="216" name="円/楕円 215"/>
        <xdr:cNvSpPr/>
      </xdr:nvSpPr>
      <xdr:spPr>
        <a:xfrm>
          <a:off x="2286000" y="138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95604</xdr:rowOff>
    </xdr:from>
    <xdr:ext cx="762000" cy="259045"/>
    <xdr:sp macro="" textlink="">
      <xdr:nvSpPr>
        <xdr:cNvPr id="217" name="テキスト ボックス 216"/>
        <xdr:cNvSpPr txBox="1"/>
      </xdr:nvSpPr>
      <xdr:spPr>
        <a:xfrm>
          <a:off x="1955800" y="1364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154960</xdr:rowOff>
    </xdr:from>
    <xdr:to>
      <xdr:col>2</xdr:col>
      <xdr:colOff>127000</xdr:colOff>
      <xdr:row>81</xdr:row>
      <xdr:rowOff>85110</xdr:rowOff>
    </xdr:to>
    <xdr:sp macro="" textlink="">
      <xdr:nvSpPr>
        <xdr:cNvPr id="218" name="円/楕円 217"/>
        <xdr:cNvSpPr/>
      </xdr:nvSpPr>
      <xdr:spPr>
        <a:xfrm>
          <a:off x="1397000" y="138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95287</xdr:rowOff>
    </xdr:from>
    <xdr:ext cx="762000" cy="259045"/>
    <xdr:sp macro="" textlink="">
      <xdr:nvSpPr>
        <xdr:cNvPr id="219" name="テキスト ボックス 218"/>
        <xdr:cNvSpPr txBox="1"/>
      </xdr:nvSpPr>
      <xdr:spPr>
        <a:xfrm>
          <a:off x="1066800" y="1363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２３区の中で低い水準にある。これまで組織の効率化を進め、組織の合理的な運営に努めてきた成果である。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平成２６年度ラスパイレス指数は１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ポイントの減となった。減の主な要因は、</a:t>
          </a:r>
          <a:r>
            <a:rPr lang="ja-JP" altLang="en-US" sz="1100" b="0" i="0" baseline="0">
              <a:solidFill>
                <a:schemeClr val="dk1"/>
              </a:solidFill>
              <a:effectLst/>
              <a:latin typeface="+mn-lt"/>
              <a:ea typeface="+mn-ea"/>
              <a:cs typeface="+mn-cs"/>
            </a:rPr>
            <a:t>平成２７年４月１日から新給料表を適用するに当たり、現給保障等の経過措置がないためである。</a:t>
          </a:r>
          <a:endParaRPr lang="en-US" altLang="ja-JP" sz="11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83</xdr:row>
      <xdr:rowOff>52916</xdr:rowOff>
    </xdr:to>
    <xdr:cxnSp macro="">
      <xdr:nvCxnSpPr>
        <xdr:cNvPr id="248" name="直線コネクタ 247"/>
        <xdr:cNvCxnSpPr/>
      </xdr:nvCxnSpPr>
      <xdr:spPr>
        <a:xfrm flipV="1">
          <a:off x="17018000" y="13961534"/>
          <a:ext cx="0" cy="321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24993</xdr:rowOff>
    </xdr:from>
    <xdr:ext cx="762000" cy="259045"/>
    <xdr:sp macro="" textlink="">
      <xdr:nvSpPr>
        <xdr:cNvPr id="249" name="給与水準   （国との比較）最小値テキスト"/>
        <xdr:cNvSpPr txBox="1"/>
      </xdr:nvSpPr>
      <xdr:spPr>
        <a:xfrm>
          <a:off x="171069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83</xdr:row>
      <xdr:rowOff>52916</xdr:rowOff>
    </xdr:from>
    <xdr:to>
      <xdr:col>24</xdr:col>
      <xdr:colOff>647700</xdr:colOff>
      <xdr:row>83</xdr:row>
      <xdr:rowOff>52916</xdr:rowOff>
    </xdr:to>
    <xdr:cxnSp macro="">
      <xdr:nvCxnSpPr>
        <xdr:cNvPr id="250" name="直線コネクタ 249"/>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1"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2" name="直線コネクタ 251"/>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82</xdr:row>
      <xdr:rowOff>117122</xdr:rowOff>
    </xdr:to>
    <xdr:cxnSp macro="">
      <xdr:nvCxnSpPr>
        <xdr:cNvPr id="253" name="直線コネクタ 252"/>
        <xdr:cNvCxnSpPr/>
      </xdr:nvCxnSpPr>
      <xdr:spPr>
        <a:xfrm flipV="1">
          <a:off x="16179800" y="13961534"/>
          <a:ext cx="8382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142822</xdr:rowOff>
    </xdr:from>
    <xdr:ext cx="762000" cy="259045"/>
    <xdr:sp macro="" textlink="">
      <xdr:nvSpPr>
        <xdr:cNvPr id="254" name="給与水準   （国との比較）平均値テキスト"/>
        <xdr:cNvSpPr txBox="1"/>
      </xdr:nvSpPr>
      <xdr:spPr>
        <a:xfrm>
          <a:off x="17106900" y="14030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5" name="フローチャート : 判断 254"/>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89</xdr:row>
      <xdr:rowOff>136878</xdr:rowOff>
    </xdr:to>
    <xdr:cxnSp macro="">
      <xdr:nvCxnSpPr>
        <xdr:cNvPr id="256" name="直線コネクタ 255"/>
        <xdr:cNvCxnSpPr/>
      </xdr:nvCxnSpPr>
      <xdr:spPr>
        <a:xfrm flipV="1">
          <a:off x="15290800" y="14176022"/>
          <a:ext cx="889000" cy="12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15522</xdr:rowOff>
    </xdr:from>
    <xdr:to>
      <xdr:col>23</xdr:col>
      <xdr:colOff>457200</xdr:colOff>
      <xdr:row>83</xdr:row>
      <xdr:rowOff>117122</xdr:rowOff>
    </xdr:to>
    <xdr:sp macro="" textlink="">
      <xdr:nvSpPr>
        <xdr:cNvPr id="257" name="フローチャート : 判断 256"/>
        <xdr:cNvSpPr/>
      </xdr:nvSpPr>
      <xdr:spPr>
        <a:xfrm>
          <a:off x="16129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101899</xdr:rowOff>
    </xdr:from>
    <xdr:ext cx="736600" cy="259045"/>
    <xdr:sp macro="" textlink="">
      <xdr:nvSpPr>
        <xdr:cNvPr id="258" name="テキスト ボックス 257"/>
        <xdr:cNvSpPr txBox="1"/>
      </xdr:nvSpPr>
      <xdr:spPr>
        <a:xfrm>
          <a:off x="15798800" y="1433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136878</xdr:rowOff>
    </xdr:from>
    <xdr:to>
      <xdr:col>22</xdr:col>
      <xdr:colOff>203200</xdr:colOff>
      <xdr:row>89</xdr:row>
      <xdr:rowOff>150284</xdr:rowOff>
    </xdr:to>
    <xdr:cxnSp macro="">
      <xdr:nvCxnSpPr>
        <xdr:cNvPr id="259" name="直線コネクタ 258"/>
        <xdr:cNvCxnSpPr/>
      </xdr:nvCxnSpPr>
      <xdr:spPr>
        <a:xfrm flipV="1">
          <a:off x="14401800" y="153959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0" name="フローチャート : 判断 259"/>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1" name="テキスト ボックス 260"/>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150284</xdr:rowOff>
    </xdr:to>
    <xdr:cxnSp macro="">
      <xdr:nvCxnSpPr>
        <xdr:cNvPr id="262" name="直線コネクタ 261"/>
        <xdr:cNvCxnSpPr/>
      </xdr:nvCxnSpPr>
      <xdr:spPr>
        <a:xfrm>
          <a:off x="13512800" y="14283266"/>
          <a:ext cx="889000" cy="112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3" name="フローチャート : 判断 262"/>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4" name="テキスト ボックス 263"/>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5" name="フローチャート : 判断 264"/>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6" name="テキスト ボックス 265"/>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2" name="円/楕円 271"/>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116011</xdr:rowOff>
    </xdr:from>
    <xdr:ext cx="762000" cy="259045"/>
    <xdr:sp macro="" textlink="">
      <xdr:nvSpPr>
        <xdr:cNvPr id="273"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74" name="円/楕円 273"/>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75" name="テキスト ボックス 274"/>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86078</xdr:rowOff>
    </xdr:from>
    <xdr:to>
      <xdr:col>22</xdr:col>
      <xdr:colOff>254000</xdr:colOff>
      <xdr:row>90</xdr:row>
      <xdr:rowOff>16228</xdr:rowOff>
    </xdr:to>
    <xdr:sp macro="" textlink="">
      <xdr:nvSpPr>
        <xdr:cNvPr id="276" name="円/楕円 275"/>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26405</xdr:rowOff>
    </xdr:from>
    <xdr:ext cx="762000" cy="259045"/>
    <xdr:sp macro="" textlink="">
      <xdr:nvSpPr>
        <xdr:cNvPr id="277" name="テキスト ボックス 276"/>
        <xdr:cNvSpPr txBox="1"/>
      </xdr:nvSpPr>
      <xdr:spPr>
        <a:xfrm>
          <a:off x="14909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78" name="円/楕円 277"/>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39811</xdr:rowOff>
    </xdr:from>
    <xdr:ext cx="762000" cy="259045"/>
    <xdr:sp macro="" textlink="">
      <xdr:nvSpPr>
        <xdr:cNvPr id="279" name="テキスト ボックス 278"/>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0" name="円/楕円 279"/>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1" name="テキスト ボックス 280"/>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２３区の中でも低い水準にある。健全財政を推進するため、現業職員の退職不補充や指定管理への移行をはじめ、給与事務、庁舎管理等の内部事務や学校給食調理業務の民間委託を進め、職員数抑制に努めてきた成果であ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健全財政の取組み前（平成１２年度）の職員数５</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０５７人に比べ、現在は（平成２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６</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人となり１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４０３</a:t>
          </a:r>
          <a:r>
            <a:rPr lang="ja-JP" altLang="ja-JP" sz="1100" b="0" i="0" baseline="0">
              <a:solidFill>
                <a:schemeClr val="dk1"/>
              </a:solidFill>
              <a:effectLst/>
              <a:latin typeface="+mn-lt"/>
              <a:ea typeface="+mn-ea"/>
              <a:cs typeface="+mn-cs"/>
            </a:rPr>
            <a:t>人の減（２７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％減）となっている。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26791</xdr:rowOff>
    </xdr:from>
    <xdr:to>
      <xdr:col>24</xdr:col>
      <xdr:colOff>558800</xdr:colOff>
      <xdr:row>67</xdr:row>
      <xdr:rowOff>158145</xdr:rowOff>
    </xdr:to>
    <xdr:cxnSp macro="">
      <xdr:nvCxnSpPr>
        <xdr:cNvPr id="313" name="直線コネクタ 312"/>
        <xdr:cNvCxnSpPr/>
      </xdr:nvCxnSpPr>
      <xdr:spPr>
        <a:xfrm flipV="1">
          <a:off x="17018000" y="10142341"/>
          <a:ext cx="0" cy="1502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130222</xdr:rowOff>
    </xdr:from>
    <xdr:ext cx="762000" cy="259045"/>
    <xdr:sp macro="" textlink="">
      <xdr:nvSpPr>
        <xdr:cNvPr id="314" name="定員管理の状況最小値テキスト"/>
        <xdr:cNvSpPr txBox="1"/>
      </xdr:nvSpPr>
      <xdr:spPr>
        <a:xfrm>
          <a:off x="17106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17.90</a:t>
          </a:r>
          <a:endParaRPr kumimoji="1" lang="ja-JP" altLang="en-US" sz="1000" b="1">
            <a:latin typeface="ＭＳ Ｐゴシック"/>
          </a:endParaRPr>
        </a:p>
      </xdr:txBody>
    </xdr:sp>
    <xdr:clientData/>
  </xdr:oneCellAnchor>
  <xdr:twoCellAnchor>
    <xdr:from>
      <xdr:col>24</xdr:col>
      <xdr:colOff>469900</xdr:colOff>
      <xdr:row>67</xdr:row>
      <xdr:rowOff>158145</xdr:rowOff>
    </xdr:from>
    <xdr:to>
      <xdr:col>24</xdr:col>
      <xdr:colOff>647700</xdr:colOff>
      <xdr:row>67</xdr:row>
      <xdr:rowOff>158145</xdr:rowOff>
    </xdr:to>
    <xdr:cxnSp macro="">
      <xdr:nvCxnSpPr>
        <xdr:cNvPr id="315" name="直線コネクタ 314"/>
        <xdr:cNvCxnSpPr/>
      </xdr:nvCxnSpPr>
      <xdr:spPr>
        <a:xfrm>
          <a:off x="16929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113168</xdr:rowOff>
    </xdr:from>
    <xdr:ext cx="762000" cy="259045"/>
    <xdr:sp macro="" textlink="">
      <xdr:nvSpPr>
        <xdr:cNvPr id="316" name="定員管理の状況最大値テキスト"/>
        <xdr:cNvSpPr txBox="1"/>
      </xdr:nvSpPr>
      <xdr:spPr>
        <a:xfrm>
          <a:off x="17106900" y="988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24</xdr:col>
      <xdr:colOff>469900</xdr:colOff>
      <xdr:row>59</xdr:row>
      <xdr:rowOff>26791</xdr:rowOff>
    </xdr:from>
    <xdr:to>
      <xdr:col>24</xdr:col>
      <xdr:colOff>647700</xdr:colOff>
      <xdr:row>59</xdr:row>
      <xdr:rowOff>26791</xdr:rowOff>
    </xdr:to>
    <xdr:cxnSp macro="">
      <xdr:nvCxnSpPr>
        <xdr:cNvPr id="317" name="直線コネクタ 316"/>
        <xdr:cNvCxnSpPr/>
      </xdr:nvCxnSpPr>
      <xdr:spPr>
        <a:xfrm>
          <a:off x="16929100" y="101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55517</xdr:rowOff>
    </xdr:from>
    <xdr:to>
      <xdr:col>24</xdr:col>
      <xdr:colOff>558800</xdr:colOff>
      <xdr:row>59</xdr:row>
      <xdr:rowOff>64709</xdr:rowOff>
    </xdr:to>
    <xdr:cxnSp macro="">
      <xdr:nvCxnSpPr>
        <xdr:cNvPr id="318" name="直線コネクタ 317"/>
        <xdr:cNvCxnSpPr/>
      </xdr:nvCxnSpPr>
      <xdr:spPr>
        <a:xfrm flipV="1">
          <a:off x="16179800" y="1017106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122723</xdr:rowOff>
    </xdr:from>
    <xdr:ext cx="762000" cy="259045"/>
    <xdr:sp macro="" textlink="">
      <xdr:nvSpPr>
        <xdr:cNvPr id="319" name="定員管理の状況平均値テキスト"/>
        <xdr:cNvSpPr txBox="1"/>
      </xdr:nvSpPr>
      <xdr:spPr>
        <a:xfrm>
          <a:off x="17106900" y="102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150646</xdr:rowOff>
    </xdr:from>
    <xdr:to>
      <xdr:col>24</xdr:col>
      <xdr:colOff>609600</xdr:colOff>
      <xdr:row>60</xdr:row>
      <xdr:rowOff>80796</xdr:rowOff>
    </xdr:to>
    <xdr:sp macro="" textlink="">
      <xdr:nvSpPr>
        <xdr:cNvPr id="320" name="フローチャート : 判断 319"/>
        <xdr:cNvSpPr/>
      </xdr:nvSpPr>
      <xdr:spPr>
        <a:xfrm>
          <a:off x="169672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64709</xdr:rowOff>
    </xdr:from>
    <xdr:to>
      <xdr:col>23</xdr:col>
      <xdr:colOff>406400</xdr:colOff>
      <xdr:row>59</xdr:row>
      <xdr:rowOff>73902</xdr:rowOff>
    </xdr:to>
    <xdr:cxnSp macro="">
      <xdr:nvCxnSpPr>
        <xdr:cNvPr id="321" name="直線コネクタ 320"/>
        <xdr:cNvCxnSpPr/>
      </xdr:nvCxnSpPr>
      <xdr:spPr>
        <a:xfrm flipV="1">
          <a:off x="15290800" y="10180259"/>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163285</xdr:rowOff>
    </xdr:from>
    <xdr:to>
      <xdr:col>23</xdr:col>
      <xdr:colOff>457200</xdr:colOff>
      <xdr:row>60</xdr:row>
      <xdr:rowOff>93435</xdr:rowOff>
    </xdr:to>
    <xdr:sp macro="" textlink="">
      <xdr:nvSpPr>
        <xdr:cNvPr id="322" name="フローチャート : 判断 321"/>
        <xdr:cNvSpPr/>
      </xdr:nvSpPr>
      <xdr:spPr>
        <a:xfrm>
          <a:off x="16129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78212</xdr:rowOff>
    </xdr:from>
    <xdr:ext cx="736600" cy="259045"/>
    <xdr:sp macro="" textlink="">
      <xdr:nvSpPr>
        <xdr:cNvPr id="323" name="テキスト ボックス 322"/>
        <xdr:cNvSpPr txBox="1"/>
      </xdr:nvSpPr>
      <xdr:spPr>
        <a:xfrm>
          <a:off x="15798800" y="10365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73902</xdr:rowOff>
    </xdr:from>
    <xdr:to>
      <xdr:col>22</xdr:col>
      <xdr:colOff>203200</xdr:colOff>
      <xdr:row>59</xdr:row>
      <xdr:rowOff>101479</xdr:rowOff>
    </xdr:to>
    <xdr:cxnSp macro="">
      <xdr:nvCxnSpPr>
        <xdr:cNvPr id="324" name="直線コネクタ 323"/>
        <xdr:cNvCxnSpPr/>
      </xdr:nvCxnSpPr>
      <xdr:spPr>
        <a:xfrm flipV="1">
          <a:off x="14401800" y="1018945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5" name="フローチャート : 判断 324"/>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85107</xdr:rowOff>
    </xdr:from>
    <xdr:ext cx="762000" cy="259045"/>
    <xdr:sp macro="" textlink="">
      <xdr:nvSpPr>
        <xdr:cNvPr id="326" name="テキスト ボックス 325"/>
        <xdr:cNvSpPr txBox="1"/>
      </xdr:nvSpPr>
      <xdr:spPr>
        <a:xfrm>
          <a:off x="14909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101479</xdr:rowOff>
    </xdr:from>
    <xdr:to>
      <xdr:col>21</xdr:col>
      <xdr:colOff>0</xdr:colOff>
      <xdr:row>59</xdr:row>
      <xdr:rowOff>102628</xdr:rowOff>
    </xdr:to>
    <xdr:cxnSp macro="">
      <xdr:nvCxnSpPr>
        <xdr:cNvPr id="327" name="直線コネクタ 326"/>
        <xdr:cNvCxnSpPr/>
      </xdr:nvCxnSpPr>
      <xdr:spPr>
        <a:xfrm flipV="1">
          <a:off x="13512800" y="102170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42394</xdr:rowOff>
    </xdr:from>
    <xdr:to>
      <xdr:col>21</xdr:col>
      <xdr:colOff>50800</xdr:colOff>
      <xdr:row>60</xdr:row>
      <xdr:rowOff>143994</xdr:rowOff>
    </xdr:to>
    <xdr:sp macro="" textlink="">
      <xdr:nvSpPr>
        <xdr:cNvPr id="328" name="フローチャート : 判断 327"/>
        <xdr:cNvSpPr/>
      </xdr:nvSpPr>
      <xdr:spPr>
        <a:xfrm>
          <a:off x="14351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128771</xdr:rowOff>
    </xdr:from>
    <xdr:ext cx="762000" cy="259045"/>
    <xdr:sp macro="" textlink="">
      <xdr:nvSpPr>
        <xdr:cNvPr id="329" name="テキスト ボックス 328"/>
        <xdr:cNvSpPr txBox="1"/>
      </xdr:nvSpPr>
      <xdr:spPr>
        <a:xfrm>
          <a:off x="14020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30" name="フローチャート : 判断 329"/>
        <xdr:cNvSpPr/>
      </xdr:nvSpPr>
      <xdr:spPr>
        <a:xfrm>
          <a:off x="13462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136814</xdr:rowOff>
    </xdr:from>
    <xdr:ext cx="762000" cy="259045"/>
    <xdr:sp macro="" textlink="">
      <xdr:nvSpPr>
        <xdr:cNvPr id="331" name="テキスト ボックス 330"/>
        <xdr:cNvSpPr txBox="1"/>
      </xdr:nvSpPr>
      <xdr:spPr>
        <a:xfrm>
          <a:off x="13131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4717</xdr:rowOff>
    </xdr:from>
    <xdr:to>
      <xdr:col>24</xdr:col>
      <xdr:colOff>609600</xdr:colOff>
      <xdr:row>59</xdr:row>
      <xdr:rowOff>106317</xdr:rowOff>
    </xdr:to>
    <xdr:sp macro="" textlink="">
      <xdr:nvSpPr>
        <xdr:cNvPr id="337" name="円/楕円 336"/>
        <xdr:cNvSpPr/>
      </xdr:nvSpPr>
      <xdr:spPr>
        <a:xfrm>
          <a:off x="16967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97444</xdr:rowOff>
    </xdr:from>
    <xdr:ext cx="762000" cy="259045"/>
    <xdr:sp macro="" textlink="">
      <xdr:nvSpPr>
        <xdr:cNvPr id="338" name="定員管理の状況該当値テキスト"/>
        <xdr:cNvSpPr txBox="1"/>
      </xdr:nvSpPr>
      <xdr:spPr>
        <a:xfrm>
          <a:off x="17106900" y="100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13909</xdr:rowOff>
    </xdr:from>
    <xdr:to>
      <xdr:col>23</xdr:col>
      <xdr:colOff>457200</xdr:colOff>
      <xdr:row>59</xdr:row>
      <xdr:rowOff>115509</xdr:rowOff>
    </xdr:to>
    <xdr:sp macro="" textlink="">
      <xdr:nvSpPr>
        <xdr:cNvPr id="339" name="円/楕円 338"/>
        <xdr:cNvSpPr/>
      </xdr:nvSpPr>
      <xdr:spPr>
        <a:xfrm>
          <a:off x="16129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125686</xdr:rowOff>
    </xdr:from>
    <xdr:ext cx="736600" cy="259045"/>
    <xdr:sp macro="" textlink="">
      <xdr:nvSpPr>
        <xdr:cNvPr id="340" name="テキスト ボックス 339"/>
        <xdr:cNvSpPr txBox="1"/>
      </xdr:nvSpPr>
      <xdr:spPr>
        <a:xfrm>
          <a:off x="15798800" y="989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23102</xdr:rowOff>
    </xdr:from>
    <xdr:to>
      <xdr:col>22</xdr:col>
      <xdr:colOff>254000</xdr:colOff>
      <xdr:row>59</xdr:row>
      <xdr:rowOff>124702</xdr:rowOff>
    </xdr:to>
    <xdr:sp macro="" textlink="">
      <xdr:nvSpPr>
        <xdr:cNvPr id="341" name="円/楕円 340"/>
        <xdr:cNvSpPr/>
      </xdr:nvSpPr>
      <xdr:spPr>
        <a:xfrm>
          <a:off x="15240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134879</xdr:rowOff>
    </xdr:from>
    <xdr:ext cx="762000" cy="259045"/>
    <xdr:sp macro="" textlink="">
      <xdr:nvSpPr>
        <xdr:cNvPr id="342" name="テキスト ボックス 341"/>
        <xdr:cNvSpPr txBox="1"/>
      </xdr:nvSpPr>
      <xdr:spPr>
        <a:xfrm>
          <a:off x="14909800" y="99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50679</xdr:rowOff>
    </xdr:from>
    <xdr:to>
      <xdr:col>21</xdr:col>
      <xdr:colOff>50800</xdr:colOff>
      <xdr:row>59</xdr:row>
      <xdr:rowOff>152279</xdr:rowOff>
    </xdr:to>
    <xdr:sp macro="" textlink="">
      <xdr:nvSpPr>
        <xdr:cNvPr id="343" name="円/楕円 342"/>
        <xdr:cNvSpPr/>
      </xdr:nvSpPr>
      <xdr:spPr>
        <a:xfrm>
          <a:off x="14351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162456</xdr:rowOff>
    </xdr:from>
    <xdr:ext cx="762000" cy="259045"/>
    <xdr:sp macro="" textlink="">
      <xdr:nvSpPr>
        <xdr:cNvPr id="344" name="テキスト ボックス 343"/>
        <xdr:cNvSpPr txBox="1"/>
      </xdr:nvSpPr>
      <xdr:spPr>
        <a:xfrm>
          <a:off x="14020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51828</xdr:rowOff>
    </xdr:from>
    <xdr:to>
      <xdr:col>19</xdr:col>
      <xdr:colOff>533400</xdr:colOff>
      <xdr:row>59</xdr:row>
      <xdr:rowOff>153428</xdr:rowOff>
    </xdr:to>
    <xdr:sp macro="" textlink="">
      <xdr:nvSpPr>
        <xdr:cNvPr id="345" name="円/楕円 344"/>
        <xdr:cNvSpPr/>
      </xdr:nvSpPr>
      <xdr:spPr>
        <a:xfrm>
          <a:off x="134620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163605</xdr:rowOff>
    </xdr:from>
    <xdr:ext cx="762000" cy="259045"/>
    <xdr:sp macro="" textlink="">
      <xdr:nvSpPr>
        <xdr:cNvPr id="346" name="テキスト ボックス 345"/>
        <xdr:cNvSpPr txBox="1"/>
      </xdr:nvSpPr>
      <xdr:spPr>
        <a:xfrm>
          <a:off x="13131800" y="993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今回実質公債費比率が０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ポイント改善された要因は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新たに行う学校改築が無かったこと</a:t>
          </a:r>
          <a:r>
            <a:rPr lang="ja-JP" altLang="ja-JP" sz="1100" b="0" i="0" baseline="0">
              <a:solidFill>
                <a:schemeClr val="dk1"/>
              </a:solidFill>
              <a:effectLst/>
              <a:latin typeface="+mn-lt"/>
              <a:ea typeface="+mn-ea"/>
              <a:cs typeface="+mn-cs"/>
            </a:rPr>
            <a:t>による区債残高の減少</a:t>
          </a:r>
          <a:r>
            <a:rPr lang="ja-JP" altLang="en-US" sz="1100" b="0" i="0" baseline="0">
              <a:solidFill>
                <a:schemeClr val="dk1"/>
              </a:solidFill>
              <a:effectLst/>
              <a:latin typeface="+mn-lt"/>
              <a:ea typeface="+mn-ea"/>
              <a:cs typeface="+mn-cs"/>
            </a:rPr>
            <a:t>である。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２３区の中でも低い数値となったが、今後は学校改築の進行に伴い</a:t>
          </a:r>
          <a:r>
            <a:rPr lang="ja-JP" altLang="en-US" sz="1100" b="0" i="0" baseline="0">
              <a:solidFill>
                <a:schemeClr val="dk1"/>
              </a:solidFill>
              <a:effectLst/>
              <a:latin typeface="+mn-lt"/>
              <a:ea typeface="+mn-ea"/>
              <a:cs typeface="+mn-cs"/>
            </a:rPr>
            <a:t>（平成２７年度は新たに２校改築）</a:t>
          </a:r>
          <a:r>
            <a:rPr lang="ja-JP" altLang="ja-JP" sz="1100" b="0" i="0" baseline="0">
              <a:solidFill>
                <a:schemeClr val="dk1"/>
              </a:solidFill>
              <a:effectLst/>
              <a:latin typeface="+mn-lt"/>
              <a:ea typeface="+mn-ea"/>
              <a:cs typeface="+mn-cs"/>
            </a:rPr>
            <a:t>、指標が増加に転じることが予想される。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153105</xdr:rowOff>
    </xdr:from>
    <xdr:to>
      <xdr:col>24</xdr:col>
      <xdr:colOff>558800</xdr:colOff>
      <xdr:row>44</xdr:row>
      <xdr:rowOff>111478</xdr:rowOff>
    </xdr:to>
    <xdr:cxnSp macro="">
      <xdr:nvCxnSpPr>
        <xdr:cNvPr id="373" name="直線コネクタ 372"/>
        <xdr:cNvCxnSpPr/>
      </xdr:nvCxnSpPr>
      <xdr:spPr>
        <a:xfrm flipV="1">
          <a:off x="17018000" y="6153855"/>
          <a:ext cx="0" cy="15014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83555</xdr:rowOff>
    </xdr:from>
    <xdr:ext cx="762000" cy="259045"/>
    <xdr:sp macro="" textlink="">
      <xdr:nvSpPr>
        <xdr:cNvPr id="374" name="公債費負担の状況最小値テキスト"/>
        <xdr:cNvSpPr txBox="1"/>
      </xdr:nvSpPr>
      <xdr:spPr>
        <a:xfrm>
          <a:off x="17106900" y="76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44</xdr:row>
      <xdr:rowOff>111478</xdr:rowOff>
    </xdr:from>
    <xdr:to>
      <xdr:col>24</xdr:col>
      <xdr:colOff>647700</xdr:colOff>
      <xdr:row>44</xdr:row>
      <xdr:rowOff>111478</xdr:rowOff>
    </xdr:to>
    <xdr:cxnSp macro="">
      <xdr:nvCxnSpPr>
        <xdr:cNvPr id="375" name="直線コネクタ 374"/>
        <xdr:cNvCxnSpPr/>
      </xdr:nvCxnSpPr>
      <xdr:spPr>
        <a:xfrm>
          <a:off x="16929100" y="765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68032</xdr:rowOff>
    </xdr:from>
    <xdr:ext cx="762000" cy="259045"/>
    <xdr:sp macro="" textlink="">
      <xdr:nvSpPr>
        <xdr:cNvPr id="376" name="公債費負担の状況最大値テキスト"/>
        <xdr:cNvSpPr txBox="1"/>
      </xdr:nvSpPr>
      <xdr:spPr>
        <a:xfrm>
          <a:off x="17106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24</xdr:col>
      <xdr:colOff>469900</xdr:colOff>
      <xdr:row>35</xdr:row>
      <xdr:rowOff>153105</xdr:rowOff>
    </xdr:from>
    <xdr:to>
      <xdr:col>24</xdr:col>
      <xdr:colOff>647700</xdr:colOff>
      <xdr:row>35</xdr:row>
      <xdr:rowOff>153105</xdr:rowOff>
    </xdr:to>
    <xdr:cxnSp macro="">
      <xdr:nvCxnSpPr>
        <xdr:cNvPr id="377" name="直線コネクタ 376"/>
        <xdr:cNvCxnSpPr/>
      </xdr:nvCxnSpPr>
      <xdr:spPr>
        <a:xfrm>
          <a:off x="16929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8467</xdr:rowOff>
    </xdr:from>
    <xdr:to>
      <xdr:col>24</xdr:col>
      <xdr:colOff>558800</xdr:colOff>
      <xdr:row>36</xdr:row>
      <xdr:rowOff>48683</xdr:rowOff>
    </xdr:to>
    <xdr:cxnSp macro="">
      <xdr:nvCxnSpPr>
        <xdr:cNvPr id="378" name="直線コネクタ 377"/>
        <xdr:cNvCxnSpPr/>
      </xdr:nvCxnSpPr>
      <xdr:spPr>
        <a:xfrm flipV="1">
          <a:off x="16179800" y="61806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79"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80" name="フローチャート : 判断 379"/>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48683</xdr:rowOff>
    </xdr:from>
    <xdr:to>
      <xdr:col>23</xdr:col>
      <xdr:colOff>406400</xdr:colOff>
      <xdr:row>36</xdr:row>
      <xdr:rowOff>115711</xdr:rowOff>
    </xdr:to>
    <xdr:cxnSp macro="">
      <xdr:nvCxnSpPr>
        <xdr:cNvPr id="381" name="直線コネクタ 380"/>
        <xdr:cNvCxnSpPr/>
      </xdr:nvCxnSpPr>
      <xdr:spPr>
        <a:xfrm flipV="1">
          <a:off x="15290800" y="622088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73378</xdr:rowOff>
    </xdr:from>
    <xdr:to>
      <xdr:col>23</xdr:col>
      <xdr:colOff>457200</xdr:colOff>
      <xdr:row>40</xdr:row>
      <xdr:rowOff>3528</xdr:rowOff>
    </xdr:to>
    <xdr:sp macro="" textlink="">
      <xdr:nvSpPr>
        <xdr:cNvPr id="382" name="フローチャート : 判断 381"/>
        <xdr:cNvSpPr/>
      </xdr:nvSpPr>
      <xdr:spPr>
        <a:xfrm>
          <a:off x="16129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159755</xdr:rowOff>
    </xdr:from>
    <xdr:ext cx="736600" cy="259045"/>
    <xdr:sp macro="" textlink="">
      <xdr:nvSpPr>
        <xdr:cNvPr id="383" name="テキスト ボックス 382"/>
        <xdr:cNvSpPr txBox="1"/>
      </xdr:nvSpPr>
      <xdr:spPr>
        <a:xfrm>
          <a:off x="15798800" y="684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115711</xdr:rowOff>
    </xdr:from>
    <xdr:to>
      <xdr:col>22</xdr:col>
      <xdr:colOff>203200</xdr:colOff>
      <xdr:row>37</xdr:row>
      <xdr:rowOff>38100</xdr:rowOff>
    </xdr:to>
    <xdr:cxnSp macro="">
      <xdr:nvCxnSpPr>
        <xdr:cNvPr id="384" name="直線コネクタ 383"/>
        <xdr:cNvCxnSpPr/>
      </xdr:nvCxnSpPr>
      <xdr:spPr>
        <a:xfrm flipV="1">
          <a:off x="14401800" y="62879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153811</xdr:rowOff>
    </xdr:from>
    <xdr:to>
      <xdr:col>22</xdr:col>
      <xdr:colOff>254000</xdr:colOff>
      <xdr:row>40</xdr:row>
      <xdr:rowOff>83961</xdr:rowOff>
    </xdr:to>
    <xdr:sp macro="" textlink="">
      <xdr:nvSpPr>
        <xdr:cNvPr id="385" name="フローチャート : 判断 384"/>
        <xdr:cNvSpPr/>
      </xdr:nvSpPr>
      <xdr:spPr>
        <a:xfrm>
          <a:off x="15240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68738</xdr:rowOff>
    </xdr:from>
    <xdr:ext cx="762000" cy="259045"/>
    <xdr:sp macro="" textlink="">
      <xdr:nvSpPr>
        <xdr:cNvPr id="386" name="テキスト ボックス 385"/>
        <xdr:cNvSpPr txBox="1"/>
      </xdr:nvSpPr>
      <xdr:spPr>
        <a:xfrm>
          <a:off x="14909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38100</xdr:rowOff>
    </xdr:from>
    <xdr:to>
      <xdr:col>21</xdr:col>
      <xdr:colOff>0</xdr:colOff>
      <xdr:row>37</xdr:row>
      <xdr:rowOff>131939</xdr:rowOff>
    </xdr:to>
    <xdr:cxnSp macro="">
      <xdr:nvCxnSpPr>
        <xdr:cNvPr id="387" name="直線コネクタ 386"/>
        <xdr:cNvCxnSpPr/>
      </xdr:nvCxnSpPr>
      <xdr:spPr>
        <a:xfrm flipV="1">
          <a:off x="13512800" y="63817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88" name="フローチャート : 判断 387"/>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389" name="テキスト ボックス 388"/>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0" name="フローチャート : 判断 389"/>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1" name="テキスト ボックス 390"/>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35</xdr:row>
      <xdr:rowOff>129117</xdr:rowOff>
    </xdr:from>
    <xdr:to>
      <xdr:col>24</xdr:col>
      <xdr:colOff>609600</xdr:colOff>
      <xdr:row>36</xdr:row>
      <xdr:rowOff>59267</xdr:rowOff>
    </xdr:to>
    <xdr:sp macro="" textlink="">
      <xdr:nvSpPr>
        <xdr:cNvPr id="397" name="円/楕円 396"/>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50394</xdr:rowOff>
    </xdr:from>
    <xdr:ext cx="762000" cy="259045"/>
    <xdr:sp macro="" textlink="">
      <xdr:nvSpPr>
        <xdr:cNvPr id="398"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169333</xdr:rowOff>
    </xdr:from>
    <xdr:to>
      <xdr:col>23</xdr:col>
      <xdr:colOff>457200</xdr:colOff>
      <xdr:row>36</xdr:row>
      <xdr:rowOff>99483</xdr:rowOff>
    </xdr:to>
    <xdr:sp macro="" textlink="">
      <xdr:nvSpPr>
        <xdr:cNvPr id="399" name="円/楕円 398"/>
        <xdr:cNvSpPr/>
      </xdr:nvSpPr>
      <xdr:spPr>
        <a:xfrm>
          <a:off x="16129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109660</xdr:rowOff>
    </xdr:from>
    <xdr:ext cx="736600" cy="259045"/>
    <xdr:sp macro="" textlink="">
      <xdr:nvSpPr>
        <xdr:cNvPr id="400" name="テキスト ボックス 399"/>
        <xdr:cNvSpPr txBox="1"/>
      </xdr:nvSpPr>
      <xdr:spPr>
        <a:xfrm>
          <a:off x="15798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64911</xdr:rowOff>
    </xdr:from>
    <xdr:to>
      <xdr:col>22</xdr:col>
      <xdr:colOff>254000</xdr:colOff>
      <xdr:row>36</xdr:row>
      <xdr:rowOff>166511</xdr:rowOff>
    </xdr:to>
    <xdr:sp macro="" textlink="">
      <xdr:nvSpPr>
        <xdr:cNvPr id="401" name="円/楕円 400"/>
        <xdr:cNvSpPr/>
      </xdr:nvSpPr>
      <xdr:spPr>
        <a:xfrm>
          <a:off x="15240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5238</xdr:rowOff>
    </xdr:from>
    <xdr:ext cx="762000" cy="259045"/>
    <xdr:sp macro="" textlink="">
      <xdr:nvSpPr>
        <xdr:cNvPr id="402" name="テキスト ボックス 401"/>
        <xdr:cNvSpPr txBox="1"/>
      </xdr:nvSpPr>
      <xdr:spPr>
        <a:xfrm>
          <a:off x="14909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158750</xdr:rowOff>
    </xdr:from>
    <xdr:to>
      <xdr:col>21</xdr:col>
      <xdr:colOff>50800</xdr:colOff>
      <xdr:row>37</xdr:row>
      <xdr:rowOff>88900</xdr:rowOff>
    </xdr:to>
    <xdr:sp macro="" textlink="">
      <xdr:nvSpPr>
        <xdr:cNvPr id="403" name="円/楕円 402"/>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99077</xdr:rowOff>
    </xdr:from>
    <xdr:ext cx="762000" cy="259045"/>
    <xdr:sp macro="" textlink="">
      <xdr:nvSpPr>
        <xdr:cNvPr id="404" name="テキスト ボックス 403"/>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81139</xdr:rowOff>
    </xdr:from>
    <xdr:to>
      <xdr:col>19</xdr:col>
      <xdr:colOff>533400</xdr:colOff>
      <xdr:row>38</xdr:row>
      <xdr:rowOff>11289</xdr:rowOff>
    </xdr:to>
    <xdr:sp macro="" textlink="">
      <xdr:nvSpPr>
        <xdr:cNvPr id="405" name="円/楕円 404"/>
        <xdr:cNvSpPr/>
      </xdr:nvSpPr>
      <xdr:spPr>
        <a:xfrm>
          <a:off x="13462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21466</xdr:rowOff>
    </xdr:from>
    <xdr:ext cx="762000" cy="259045"/>
    <xdr:sp macro="" textlink="">
      <xdr:nvSpPr>
        <xdr:cNvPr id="406" name="テキスト ボックス 405"/>
        <xdr:cNvSpPr txBox="1"/>
      </xdr:nvSpPr>
      <xdr:spPr>
        <a:xfrm>
          <a:off x="13131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将来負担額は区債残高等と退職手当支給予定額を合わせて４</a:t>
          </a:r>
          <a:r>
            <a:rPr lang="ja-JP" altLang="en-US" sz="1100" b="0" i="0" baseline="0">
              <a:solidFill>
                <a:schemeClr val="dk1"/>
              </a:solidFill>
              <a:effectLst/>
              <a:latin typeface="+mn-lt"/>
              <a:ea typeface="+mn-ea"/>
              <a:cs typeface="+mn-cs"/>
            </a:rPr>
            <a:t>５２</a:t>
          </a:r>
          <a:r>
            <a:rPr lang="ja-JP" altLang="ja-JP" sz="1100" b="0" i="0" baseline="0">
              <a:solidFill>
                <a:schemeClr val="dk1"/>
              </a:solidFill>
              <a:effectLst/>
              <a:latin typeface="+mn-lt"/>
              <a:ea typeface="+mn-ea"/>
              <a:cs typeface="+mn-cs"/>
            </a:rPr>
            <a:t>億円（前年度比</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）であったのに対し、充当可能基金額は１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３３６</a:t>
          </a:r>
          <a:r>
            <a:rPr lang="ja-JP" altLang="ja-JP" sz="1100" b="0" i="0" baseline="0">
              <a:solidFill>
                <a:schemeClr val="dk1"/>
              </a:solidFill>
              <a:effectLst/>
              <a:latin typeface="+mn-lt"/>
              <a:ea typeface="+mn-ea"/>
              <a:cs typeface="+mn-cs"/>
            </a:rPr>
            <a:t>億円（前年度比１</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億円増）と将来負担額を上回ったため計算結果がマイナス値となり、将来負担比率は算定されなかった。これは、積立基金を一定額保有していることと、少ない地方債残高による。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今後、学校改築の進捗に伴う区債残高の増や、老朽化する公共施設への対応も見込まれるため、将来世代に負担を先送りしない効率的な財政運営に努める。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7" name="直線コネクタ 426"/>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8"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0"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2"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3" name="フローチャート : 判断 432"/>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4" name="フローチャート : 判断 433"/>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5" name="テキスト ボックス 434"/>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6" name="フローチャート : 判断 435"/>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7" name="テキスト ボックス 436"/>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8" name="フローチャート : 判断 437"/>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9" name="テキスト ボックス 438"/>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0" name="フローチャート : 判断 439"/>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1" name="テキスト ボックス 440"/>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東京都江戸川区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680,262
654,968
49.90
245,281,349
234,193,267
9,722,587
149,418,843
14,326,127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指標は他団体と比較して極めて低く、平成２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ポイントの減となった。平成１３年度以降継続して取り組んでいる現業職員の退職不補充や事業の民間委託化・指定管理移行等による職員数の減が主な要因である。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限りある財源を扶助費や補助費等に充てることで、区民サービスの質の維持を図るべく、今後も人件費の取組みを継続していく。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132443</xdr:rowOff>
    </xdr:from>
    <xdr:to>
      <xdr:col>7</xdr:col>
      <xdr:colOff>15875</xdr:colOff>
      <xdr:row>41</xdr:row>
      <xdr:rowOff>26307</xdr:rowOff>
    </xdr:to>
    <xdr:cxnSp macro="">
      <xdr:nvCxnSpPr>
        <xdr:cNvPr id="61" name="直線コネクタ 60"/>
        <xdr:cNvCxnSpPr/>
      </xdr:nvCxnSpPr>
      <xdr:spPr>
        <a:xfrm flipV="1">
          <a:off x="4826000" y="56188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169834</xdr:rowOff>
    </xdr:from>
    <xdr:ext cx="762000" cy="259045"/>
    <xdr:sp macro="" textlink="">
      <xdr:nvSpPr>
        <xdr:cNvPr id="62"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41</xdr:row>
      <xdr:rowOff>26307</xdr:rowOff>
    </xdr:from>
    <xdr:to>
      <xdr:col>7</xdr:col>
      <xdr:colOff>104775</xdr:colOff>
      <xdr:row>41</xdr:row>
      <xdr:rowOff>26307</xdr:rowOff>
    </xdr:to>
    <xdr:cxnSp macro="">
      <xdr:nvCxnSpPr>
        <xdr:cNvPr id="63" name="直線コネクタ 62"/>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47370</xdr:rowOff>
    </xdr:from>
    <xdr:ext cx="762000" cy="259045"/>
    <xdr:sp macro="" textlink="">
      <xdr:nvSpPr>
        <xdr:cNvPr id="64" name="人件費最大値テキスト"/>
        <xdr:cNvSpPr txBox="1"/>
      </xdr:nvSpPr>
      <xdr:spPr>
        <a:xfrm>
          <a:off x="4914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612775</xdr:colOff>
      <xdr:row>32</xdr:row>
      <xdr:rowOff>132443</xdr:rowOff>
    </xdr:from>
    <xdr:to>
      <xdr:col>7</xdr:col>
      <xdr:colOff>104775</xdr:colOff>
      <xdr:row>32</xdr:row>
      <xdr:rowOff>132443</xdr:rowOff>
    </xdr:to>
    <xdr:cxnSp macro="">
      <xdr:nvCxnSpPr>
        <xdr:cNvPr id="65" name="直線コネクタ 64"/>
        <xdr:cNvCxnSpPr/>
      </xdr:nvCxnSpPr>
      <xdr:spPr>
        <a:xfrm>
          <a:off x="4737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156936</xdr:rowOff>
    </xdr:from>
    <xdr:to>
      <xdr:col>7</xdr:col>
      <xdr:colOff>15875</xdr:colOff>
      <xdr:row>34</xdr:row>
      <xdr:rowOff>72572</xdr:rowOff>
    </xdr:to>
    <xdr:cxnSp macro="">
      <xdr:nvCxnSpPr>
        <xdr:cNvPr id="66" name="直線コネクタ 65"/>
        <xdr:cNvCxnSpPr/>
      </xdr:nvCxnSpPr>
      <xdr:spPr>
        <a:xfrm flipV="1">
          <a:off x="3987800" y="58147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7"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68" name="フローチャート : 判断 67"/>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72572</xdr:rowOff>
    </xdr:from>
    <xdr:to>
      <xdr:col>5</xdr:col>
      <xdr:colOff>549275</xdr:colOff>
      <xdr:row>35</xdr:row>
      <xdr:rowOff>42636</xdr:rowOff>
    </xdr:to>
    <xdr:cxnSp macro="">
      <xdr:nvCxnSpPr>
        <xdr:cNvPr id="69" name="直線コネクタ 68"/>
        <xdr:cNvCxnSpPr/>
      </xdr:nvCxnSpPr>
      <xdr:spPr>
        <a:xfrm flipV="1">
          <a:off x="3098800" y="59018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62593</xdr:rowOff>
    </xdr:from>
    <xdr:to>
      <xdr:col>5</xdr:col>
      <xdr:colOff>600075</xdr:colOff>
      <xdr:row>37</xdr:row>
      <xdr:rowOff>164193</xdr:rowOff>
    </xdr:to>
    <xdr:sp macro="" textlink="">
      <xdr:nvSpPr>
        <xdr:cNvPr id="70" name="フローチャート : 判断 69"/>
        <xdr:cNvSpPr/>
      </xdr:nvSpPr>
      <xdr:spPr>
        <a:xfrm>
          <a:off x="3937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148970</xdr:rowOff>
    </xdr:from>
    <xdr:ext cx="736600" cy="259045"/>
    <xdr:sp macro="" textlink="">
      <xdr:nvSpPr>
        <xdr:cNvPr id="71" name="テキスト ボックス 70"/>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35</xdr:row>
      <xdr:rowOff>118836</xdr:rowOff>
    </xdr:to>
    <xdr:cxnSp macro="">
      <xdr:nvCxnSpPr>
        <xdr:cNvPr id="72" name="直線コネクタ 71"/>
        <xdr:cNvCxnSpPr/>
      </xdr:nvCxnSpPr>
      <xdr:spPr>
        <a:xfrm flipV="1">
          <a:off x="2209800" y="604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87085</xdr:rowOff>
    </xdr:from>
    <xdr:to>
      <xdr:col>4</xdr:col>
      <xdr:colOff>396875</xdr:colOff>
      <xdr:row>39</xdr:row>
      <xdr:rowOff>17235</xdr:rowOff>
    </xdr:to>
    <xdr:sp macro="" textlink="">
      <xdr:nvSpPr>
        <xdr:cNvPr id="73" name="フローチャート : 判断 72"/>
        <xdr:cNvSpPr/>
      </xdr:nvSpPr>
      <xdr:spPr>
        <a:xfrm>
          <a:off x="3048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74" name="テキスト ボックス 73"/>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35</xdr:row>
      <xdr:rowOff>118836</xdr:rowOff>
    </xdr:to>
    <xdr:cxnSp macro="">
      <xdr:nvCxnSpPr>
        <xdr:cNvPr id="75" name="直線コネクタ 74"/>
        <xdr:cNvCxnSpPr/>
      </xdr:nvCxnSpPr>
      <xdr:spPr>
        <a:xfrm>
          <a:off x="1320800" y="6119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46265</xdr:rowOff>
    </xdr:from>
    <xdr:to>
      <xdr:col>3</xdr:col>
      <xdr:colOff>193675</xdr:colOff>
      <xdr:row>39</xdr:row>
      <xdr:rowOff>147865</xdr:rowOff>
    </xdr:to>
    <xdr:sp macro="" textlink="">
      <xdr:nvSpPr>
        <xdr:cNvPr id="76" name="フローチャート : 判断 75"/>
        <xdr:cNvSpPr/>
      </xdr:nvSpPr>
      <xdr:spPr>
        <a:xfrm>
          <a:off x="2159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77" name="テキスト ボックス 76"/>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106136</xdr:rowOff>
    </xdr:from>
    <xdr:to>
      <xdr:col>7</xdr:col>
      <xdr:colOff>66675</xdr:colOff>
      <xdr:row>34</xdr:row>
      <xdr:rowOff>36286</xdr:rowOff>
    </xdr:to>
    <xdr:sp macro="" textlink="">
      <xdr:nvSpPr>
        <xdr:cNvPr id="85" name="円/楕円 84"/>
        <xdr:cNvSpPr/>
      </xdr:nvSpPr>
      <xdr:spPr>
        <a:xfrm>
          <a:off x="4775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122663</xdr:rowOff>
    </xdr:from>
    <xdr:ext cx="762000" cy="259045"/>
    <xdr:sp macro="" textlink="">
      <xdr:nvSpPr>
        <xdr:cNvPr id="86" name="人件費該当値テキスト"/>
        <xdr:cNvSpPr txBox="1"/>
      </xdr:nvSpPr>
      <xdr:spPr>
        <a:xfrm>
          <a:off x="49149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21772</xdr:rowOff>
    </xdr:from>
    <xdr:to>
      <xdr:col>5</xdr:col>
      <xdr:colOff>600075</xdr:colOff>
      <xdr:row>34</xdr:row>
      <xdr:rowOff>123372</xdr:rowOff>
    </xdr:to>
    <xdr:sp macro="" textlink="">
      <xdr:nvSpPr>
        <xdr:cNvPr id="87" name="円/楕円 86"/>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133549</xdr:rowOff>
    </xdr:from>
    <xdr:ext cx="736600" cy="259045"/>
    <xdr:sp macro="" textlink="">
      <xdr:nvSpPr>
        <xdr:cNvPr id="88" name="テキスト ボックス 87"/>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163286</xdr:rowOff>
    </xdr:from>
    <xdr:to>
      <xdr:col>4</xdr:col>
      <xdr:colOff>396875</xdr:colOff>
      <xdr:row>35</xdr:row>
      <xdr:rowOff>93436</xdr:rowOff>
    </xdr:to>
    <xdr:sp macro="" textlink="">
      <xdr:nvSpPr>
        <xdr:cNvPr id="89" name="円/楕円 88"/>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103613</xdr:rowOff>
    </xdr:from>
    <xdr:ext cx="762000" cy="259045"/>
    <xdr:sp macro="" textlink="">
      <xdr:nvSpPr>
        <xdr:cNvPr id="90" name="テキスト ボックス 89"/>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68036</xdr:rowOff>
    </xdr:from>
    <xdr:to>
      <xdr:col>3</xdr:col>
      <xdr:colOff>193675</xdr:colOff>
      <xdr:row>35</xdr:row>
      <xdr:rowOff>169636</xdr:rowOff>
    </xdr:to>
    <xdr:sp macro="" textlink="">
      <xdr:nvSpPr>
        <xdr:cNvPr id="91" name="円/楕円 90"/>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92" name="テキスト ボックス 91"/>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68036</xdr:rowOff>
    </xdr:from>
    <xdr:to>
      <xdr:col>1</xdr:col>
      <xdr:colOff>676275</xdr:colOff>
      <xdr:row>35</xdr:row>
      <xdr:rowOff>169636</xdr:rowOff>
    </xdr:to>
    <xdr:sp macro="" textlink="">
      <xdr:nvSpPr>
        <xdr:cNvPr id="93" name="円/楕円 92"/>
        <xdr:cNvSpPr/>
      </xdr:nvSpPr>
      <xdr:spPr>
        <a:xfrm>
          <a:off x="1270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8363</xdr:rowOff>
    </xdr:from>
    <xdr:ext cx="762000" cy="259045"/>
    <xdr:sp macro="" textlink="">
      <xdr:nvSpPr>
        <xdr:cNvPr id="94" name="テキスト ボックス 93"/>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平成２６年度は０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ポイントの減、昨年に引き続き減となった。主な要因は、</a:t>
          </a:r>
          <a:r>
            <a:rPr lang="ja-JP" altLang="ja-JP" sz="1100" b="0" i="0">
              <a:solidFill>
                <a:schemeClr val="dk1"/>
              </a:solidFill>
              <a:effectLst/>
              <a:latin typeface="+mn-lt"/>
              <a:ea typeface="+mn-ea"/>
              <a:cs typeface="+mn-cs"/>
            </a:rPr>
            <a:t>臨時福祉給付金給付事業やマイナンバー対応等に伴うシステム改修</a:t>
          </a:r>
          <a:r>
            <a:rPr kumimoji="1" lang="ja-JP" altLang="ja-JP" sz="1100">
              <a:solidFill>
                <a:schemeClr val="dk1"/>
              </a:solidFill>
              <a:effectLst/>
              <a:latin typeface="+mn-lt"/>
              <a:ea typeface="+mn-ea"/>
              <a:cs typeface="+mn-cs"/>
            </a:rPr>
            <a:t>に伴い前年度比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％増）となった一方、歳入が景気回復等により前年度比６６億円の増（４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５％増）と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歳入の伸びが、歳出の伸びを上回ったためである。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今後も事業の外部委託化や指定管理移行の進行による増要因はあるが、既存事業における見直しなど適正な執行に努める。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95250</xdr:rowOff>
    </xdr:from>
    <xdr:to>
      <xdr:col>24</xdr:col>
      <xdr:colOff>31750</xdr:colOff>
      <xdr:row>20</xdr:row>
      <xdr:rowOff>165100</xdr:rowOff>
    </xdr:to>
    <xdr:cxnSp macro="">
      <xdr:nvCxnSpPr>
        <xdr:cNvPr id="122" name="直線コネクタ 121"/>
        <xdr:cNvCxnSpPr/>
      </xdr:nvCxnSpPr>
      <xdr:spPr>
        <a:xfrm flipV="1">
          <a:off x="16510000" y="23241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10177</xdr:rowOff>
    </xdr:from>
    <xdr:ext cx="762000" cy="259045"/>
    <xdr:sp macro="" textlink="">
      <xdr:nvSpPr>
        <xdr:cNvPr id="125" name="物件費最大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13</xdr:row>
      <xdr:rowOff>95250</xdr:rowOff>
    </xdr:from>
    <xdr:to>
      <xdr:col>24</xdr:col>
      <xdr:colOff>120650</xdr:colOff>
      <xdr:row>13</xdr:row>
      <xdr:rowOff>95250</xdr:rowOff>
    </xdr:to>
    <xdr:cxnSp macro="">
      <xdr:nvCxnSpPr>
        <xdr:cNvPr id="126" name="直線コネクタ 125"/>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16</xdr:row>
      <xdr:rowOff>25400</xdr:rowOff>
    </xdr:to>
    <xdr:cxnSp macro="">
      <xdr:nvCxnSpPr>
        <xdr:cNvPr id="127" name="直線コネクタ 126"/>
        <xdr:cNvCxnSpPr/>
      </xdr:nvCxnSpPr>
      <xdr:spPr>
        <a:xfrm flipV="1">
          <a:off x="15671800" y="2705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25400</xdr:rowOff>
    </xdr:from>
    <xdr:to>
      <xdr:col>22</xdr:col>
      <xdr:colOff>565150</xdr:colOff>
      <xdr:row>16</xdr:row>
      <xdr:rowOff>88900</xdr:rowOff>
    </xdr:to>
    <xdr:cxnSp macro="">
      <xdr:nvCxnSpPr>
        <xdr:cNvPr id="130" name="直線コネクタ 129"/>
        <xdr:cNvCxnSpPr/>
      </xdr:nvCxnSpPr>
      <xdr:spPr>
        <a:xfrm flipV="1">
          <a:off x="14782800" y="276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31" name="フローチャート : 判断 130"/>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32" name="テキスト ボックス 131"/>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88900</xdr:rowOff>
    </xdr:to>
    <xdr:cxnSp macro="">
      <xdr:nvCxnSpPr>
        <xdr:cNvPr id="133" name="直線コネクタ 132"/>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xdr:rowOff>
    </xdr:from>
    <xdr:to>
      <xdr:col>21</xdr:col>
      <xdr:colOff>412750</xdr:colOff>
      <xdr:row>16</xdr:row>
      <xdr:rowOff>114300</xdr:rowOff>
    </xdr:to>
    <xdr:sp macro="" textlink="">
      <xdr:nvSpPr>
        <xdr:cNvPr id="134" name="フローチャート :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88900</xdr:rowOff>
    </xdr:to>
    <xdr:cxnSp macro="">
      <xdr:nvCxnSpPr>
        <xdr:cNvPr id="136" name="直線コネクタ 135"/>
        <xdr:cNvCxnSpPr/>
      </xdr:nvCxnSpPr>
      <xdr:spPr>
        <a:xfrm>
          <a:off x="13004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146050</xdr:rowOff>
    </xdr:from>
    <xdr:to>
      <xdr:col>20</xdr:col>
      <xdr:colOff>209550</xdr:colOff>
      <xdr:row>16</xdr:row>
      <xdr:rowOff>76200</xdr:rowOff>
    </xdr:to>
    <xdr:sp macro="" textlink="">
      <xdr:nvSpPr>
        <xdr:cNvPr id="137" name="フローチャート : 判断 136"/>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38" name="テキスト ボックス 137"/>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9" name="フローチャート :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46" name="円/楕円 145"/>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7"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146050</xdr:rowOff>
    </xdr:from>
    <xdr:to>
      <xdr:col>22</xdr:col>
      <xdr:colOff>615950</xdr:colOff>
      <xdr:row>16</xdr:row>
      <xdr:rowOff>76200</xdr:rowOff>
    </xdr:to>
    <xdr:sp macro="" textlink="">
      <xdr:nvSpPr>
        <xdr:cNvPr id="148" name="円/楕円 147"/>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4" name="円/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平成２６年度は０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８ポイントの減</a:t>
          </a:r>
          <a:r>
            <a:rPr kumimoji="1" lang="ja-JP" altLang="en-US" sz="1100">
              <a:solidFill>
                <a:schemeClr val="dk1"/>
              </a:solidFill>
              <a:effectLst/>
              <a:latin typeface="+mn-lt"/>
              <a:ea typeface="+mn-ea"/>
              <a:cs typeface="+mn-cs"/>
            </a:rPr>
            <a:t>、昨年に引き続き減となった。主な要因は、扶助費が訓練等給付費や生活保護費の受給者数増に伴い</a:t>
          </a:r>
          <a:r>
            <a:rPr kumimoji="1" lang="ja-JP" altLang="ja-JP" sz="1100">
              <a:solidFill>
                <a:schemeClr val="dk1"/>
              </a:solidFill>
              <a:effectLst/>
              <a:latin typeface="+mn-lt"/>
              <a:ea typeface="+mn-ea"/>
              <a:cs typeface="+mn-cs"/>
            </a:rPr>
            <a:t>前年度比２億円の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た、一方、歳入が景気回復等により前年度比６６億円の増（４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歳入の伸びが、歳出の伸びを上回ったためである。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扶助費は社会保障経費の増加から、経常経費のうち最も大きな割合を占めているため、予算の適正化に努める。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43180</xdr:rowOff>
    </xdr:to>
    <xdr:cxnSp macro="">
      <xdr:nvCxnSpPr>
        <xdr:cNvPr id="183" name="直線コネクタ 182"/>
        <xdr:cNvCxnSpPr/>
      </xdr:nvCxnSpPr>
      <xdr:spPr>
        <a:xfrm flipV="1">
          <a:off x="4826000" y="90424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612775</xdr:colOff>
      <xdr:row>60</xdr:row>
      <xdr:rowOff>43180</xdr:rowOff>
    </xdr:from>
    <xdr:to>
      <xdr:col>7</xdr:col>
      <xdr:colOff>104775</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146050</xdr:rowOff>
    </xdr:from>
    <xdr:to>
      <xdr:col>7</xdr:col>
      <xdr:colOff>15875</xdr:colOff>
      <xdr:row>60</xdr:row>
      <xdr:rowOff>35560</xdr:rowOff>
    </xdr:to>
    <xdr:cxnSp macro="">
      <xdr:nvCxnSpPr>
        <xdr:cNvPr id="188" name="直線コネクタ 187"/>
        <xdr:cNvCxnSpPr/>
      </xdr:nvCxnSpPr>
      <xdr:spPr>
        <a:xfrm flipV="1">
          <a:off x="3987800" y="10261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0" name="フローチャート :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35560</xdr:rowOff>
    </xdr:from>
    <xdr:to>
      <xdr:col>5</xdr:col>
      <xdr:colOff>549275</xdr:colOff>
      <xdr:row>60</xdr:row>
      <xdr:rowOff>134620</xdr:rowOff>
    </xdr:to>
    <xdr:cxnSp macro="">
      <xdr:nvCxnSpPr>
        <xdr:cNvPr id="191" name="直線コネクタ 190"/>
        <xdr:cNvCxnSpPr/>
      </xdr:nvCxnSpPr>
      <xdr:spPr>
        <a:xfrm flipV="1">
          <a:off x="3098800" y="1032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2" name="フローチャート :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119380</xdr:rowOff>
    </xdr:from>
    <xdr:to>
      <xdr:col>4</xdr:col>
      <xdr:colOff>346075</xdr:colOff>
      <xdr:row>60</xdr:row>
      <xdr:rowOff>134620</xdr:rowOff>
    </xdr:to>
    <xdr:cxnSp macro="">
      <xdr:nvCxnSpPr>
        <xdr:cNvPr id="194" name="直線コネクタ 193"/>
        <xdr:cNvCxnSpPr/>
      </xdr:nvCxnSpPr>
      <xdr:spPr>
        <a:xfrm>
          <a:off x="2209800" y="1040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148590</xdr:rowOff>
    </xdr:from>
    <xdr:to>
      <xdr:col>4</xdr:col>
      <xdr:colOff>396875</xdr:colOff>
      <xdr:row>58</xdr:row>
      <xdr:rowOff>78740</xdr:rowOff>
    </xdr:to>
    <xdr:sp macro="" textlink="">
      <xdr:nvSpPr>
        <xdr:cNvPr id="195" name="フローチャート : 判断 194"/>
        <xdr:cNvSpPr/>
      </xdr:nvSpPr>
      <xdr:spPr>
        <a:xfrm>
          <a:off x="3048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88917</xdr:rowOff>
    </xdr:from>
    <xdr:ext cx="762000" cy="259045"/>
    <xdr:sp macro="" textlink="">
      <xdr:nvSpPr>
        <xdr:cNvPr id="196" name="テキスト ボックス 195"/>
        <xdr:cNvSpPr txBox="1"/>
      </xdr:nvSpPr>
      <xdr:spPr>
        <a:xfrm>
          <a:off x="2717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50800</xdr:rowOff>
    </xdr:from>
    <xdr:to>
      <xdr:col>3</xdr:col>
      <xdr:colOff>142875</xdr:colOff>
      <xdr:row>60</xdr:row>
      <xdr:rowOff>119380</xdr:rowOff>
    </xdr:to>
    <xdr:cxnSp macro="">
      <xdr:nvCxnSpPr>
        <xdr:cNvPr id="197" name="直線コネクタ 196"/>
        <xdr:cNvCxnSpPr/>
      </xdr:nvCxnSpPr>
      <xdr:spPr>
        <a:xfrm>
          <a:off x="1320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102870</xdr:rowOff>
    </xdr:from>
    <xdr:to>
      <xdr:col>3</xdr:col>
      <xdr:colOff>193675</xdr:colOff>
      <xdr:row>58</xdr:row>
      <xdr:rowOff>33020</xdr:rowOff>
    </xdr:to>
    <xdr:sp macro="" textlink="">
      <xdr:nvSpPr>
        <xdr:cNvPr id="198" name="フローチャート : 判断 197"/>
        <xdr:cNvSpPr/>
      </xdr:nvSpPr>
      <xdr:spPr>
        <a:xfrm>
          <a:off x="2159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43197</xdr:rowOff>
    </xdr:from>
    <xdr:ext cx="762000" cy="259045"/>
    <xdr:sp macro="" textlink="">
      <xdr:nvSpPr>
        <xdr:cNvPr id="199" name="テキスト ボックス 198"/>
        <xdr:cNvSpPr txBox="1"/>
      </xdr:nvSpPr>
      <xdr:spPr>
        <a:xfrm>
          <a:off x="1828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00" name="フローチャート : 判断 199"/>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01" name="テキスト ボックス 200"/>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7" name="円/楕円 206"/>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3827</xdr:rowOff>
    </xdr:from>
    <xdr:ext cx="762000" cy="259045"/>
    <xdr:sp macro="" textlink="">
      <xdr:nvSpPr>
        <xdr:cNvPr id="208"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156210</xdr:rowOff>
    </xdr:from>
    <xdr:to>
      <xdr:col>5</xdr:col>
      <xdr:colOff>600075</xdr:colOff>
      <xdr:row>60</xdr:row>
      <xdr:rowOff>86360</xdr:rowOff>
    </xdr:to>
    <xdr:sp macro="" textlink="">
      <xdr:nvSpPr>
        <xdr:cNvPr id="209" name="円/楕円 208"/>
        <xdr:cNvSpPr/>
      </xdr:nvSpPr>
      <xdr:spPr>
        <a:xfrm>
          <a:off x="3937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71137</xdr:rowOff>
    </xdr:from>
    <xdr:ext cx="736600" cy="259045"/>
    <xdr:sp macro="" textlink="">
      <xdr:nvSpPr>
        <xdr:cNvPr id="210" name="テキスト ボックス 209"/>
        <xdr:cNvSpPr txBox="1"/>
      </xdr:nvSpPr>
      <xdr:spPr>
        <a:xfrm>
          <a:off x="3606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83820</xdr:rowOff>
    </xdr:from>
    <xdr:to>
      <xdr:col>4</xdr:col>
      <xdr:colOff>396875</xdr:colOff>
      <xdr:row>61</xdr:row>
      <xdr:rowOff>13970</xdr:rowOff>
    </xdr:to>
    <xdr:sp macro="" textlink="">
      <xdr:nvSpPr>
        <xdr:cNvPr id="211" name="円/楕円 210"/>
        <xdr:cNvSpPr/>
      </xdr:nvSpPr>
      <xdr:spPr>
        <a:xfrm>
          <a:off x="3048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170197</xdr:rowOff>
    </xdr:from>
    <xdr:ext cx="762000" cy="259045"/>
    <xdr:sp macro="" textlink="">
      <xdr:nvSpPr>
        <xdr:cNvPr id="212" name="テキスト ボックス 211"/>
        <xdr:cNvSpPr txBox="1"/>
      </xdr:nvSpPr>
      <xdr:spPr>
        <a:xfrm>
          <a:off x="2717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68580</xdr:rowOff>
    </xdr:from>
    <xdr:to>
      <xdr:col>3</xdr:col>
      <xdr:colOff>193675</xdr:colOff>
      <xdr:row>60</xdr:row>
      <xdr:rowOff>170180</xdr:rowOff>
    </xdr:to>
    <xdr:sp macro="" textlink="">
      <xdr:nvSpPr>
        <xdr:cNvPr id="213" name="円/楕円 212"/>
        <xdr:cNvSpPr/>
      </xdr:nvSpPr>
      <xdr:spPr>
        <a:xfrm>
          <a:off x="2159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154957</xdr:rowOff>
    </xdr:from>
    <xdr:ext cx="762000" cy="259045"/>
    <xdr:sp macro="" textlink="">
      <xdr:nvSpPr>
        <xdr:cNvPr id="214" name="テキスト ボックス 213"/>
        <xdr:cNvSpPr txBox="1"/>
      </xdr:nvSpPr>
      <xdr:spPr>
        <a:xfrm>
          <a:off x="1828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0</xdr:rowOff>
    </xdr:from>
    <xdr:to>
      <xdr:col>1</xdr:col>
      <xdr:colOff>676275</xdr:colOff>
      <xdr:row>60</xdr:row>
      <xdr:rowOff>101600</xdr:rowOff>
    </xdr:to>
    <xdr:sp macro="" textlink="">
      <xdr:nvSpPr>
        <xdr:cNvPr id="215" name="円/楕円 214"/>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86377</xdr:rowOff>
    </xdr:from>
    <xdr:ext cx="762000" cy="259045"/>
    <xdr:sp macro="" textlink="">
      <xdr:nvSpPr>
        <xdr:cNvPr id="216" name="テキスト ボックス 215"/>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平成２６年度は、</a:t>
          </a:r>
          <a:r>
            <a:rPr kumimoji="1" lang="ja-JP" altLang="ja-JP"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増となった。主な要因は、以下の２点である。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①前年度から事業を繰越したことに伴い維持補修費が３億円の増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②特別会計への繰出金の増に伴い繰出金が８億円の増（７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施設の老朽化による維持補修費の増や、高齢化による介護・後期特別会計への繰出金の増が見込まれるため、将来負担を踏まえた予算管理を</a:t>
          </a:r>
          <a:r>
            <a:rPr kumimoji="1" lang="ja-JP" altLang="en-US" sz="1100">
              <a:solidFill>
                <a:schemeClr val="dk1"/>
              </a:solidFill>
              <a:effectLst/>
              <a:latin typeface="+mn-lt"/>
              <a:ea typeface="+mn-ea"/>
              <a:cs typeface="+mn-cs"/>
            </a:rPr>
            <a:t>進める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（「その他」の内訳は、維持補修費、貸付金、繰出金。）</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127000</xdr:rowOff>
    </xdr:from>
    <xdr:to>
      <xdr:col>24</xdr:col>
      <xdr:colOff>31750</xdr:colOff>
      <xdr:row>60</xdr:row>
      <xdr:rowOff>81280</xdr:rowOff>
    </xdr:to>
    <xdr:cxnSp macro="">
      <xdr:nvCxnSpPr>
        <xdr:cNvPr id="242" name="直線コネクタ 241"/>
        <xdr:cNvCxnSpPr/>
      </xdr:nvCxnSpPr>
      <xdr:spPr>
        <a:xfrm flipV="1">
          <a:off x="16510000" y="9042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52</xdr:row>
      <xdr:rowOff>127000</xdr:rowOff>
    </xdr:from>
    <xdr:to>
      <xdr:col>24</xdr:col>
      <xdr:colOff>120650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81280</xdr:rowOff>
    </xdr:to>
    <xdr:cxnSp macro="">
      <xdr:nvCxnSpPr>
        <xdr:cNvPr id="247" name="直線コネクタ 246"/>
        <xdr:cNvCxnSpPr/>
      </xdr:nvCxnSpPr>
      <xdr:spPr>
        <a:xfrm>
          <a:off x="15671800" y="995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8"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9" name="フローチャート : 判断 248"/>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81280</xdr:rowOff>
    </xdr:to>
    <xdr:cxnSp macro="">
      <xdr:nvCxnSpPr>
        <xdr:cNvPr id="250" name="直線コネクタ 249"/>
        <xdr:cNvCxnSpPr/>
      </xdr:nvCxnSpPr>
      <xdr:spPr>
        <a:xfrm flipV="1">
          <a:off x="14782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1" name="フローチャート : 判断 250"/>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52" name="テキスト ボックス 251"/>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58</xdr:row>
      <xdr:rowOff>81280</xdr:rowOff>
    </xdr:to>
    <xdr:cxnSp macro="">
      <xdr:nvCxnSpPr>
        <xdr:cNvPr id="253" name="直線コネクタ 252"/>
        <xdr:cNvCxnSpPr/>
      </xdr:nvCxnSpPr>
      <xdr:spPr>
        <a:xfrm>
          <a:off x="13893800" y="991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xdr:rowOff>
    </xdr:from>
    <xdr:to>
      <xdr:col>21</xdr:col>
      <xdr:colOff>412750</xdr:colOff>
      <xdr:row>58</xdr:row>
      <xdr:rowOff>109220</xdr:rowOff>
    </xdr:to>
    <xdr:sp macro="" textlink="">
      <xdr:nvSpPr>
        <xdr:cNvPr id="254" name="フローチャート : 判断 253"/>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119397</xdr:rowOff>
    </xdr:from>
    <xdr:ext cx="762000" cy="259045"/>
    <xdr:sp macro="" textlink="">
      <xdr:nvSpPr>
        <xdr:cNvPr id="255" name="テキスト ボックス 254"/>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138430</xdr:rowOff>
    </xdr:to>
    <xdr:cxnSp macro="">
      <xdr:nvCxnSpPr>
        <xdr:cNvPr id="256" name="直線コネクタ 255"/>
        <xdr:cNvCxnSpPr/>
      </xdr:nvCxnSpPr>
      <xdr:spPr>
        <a:xfrm>
          <a:off x="13004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7" name="フローチャート :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58" name="テキスト ボックス 25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59" name="フローチャート :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60" name="テキスト ボックス 259"/>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6" name="円/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8" name="円/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69" name="テキスト ボックス 268"/>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0" name="円/楕円 269"/>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1" name="テキスト ボックス 270"/>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2" name="円/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27957</xdr:rowOff>
    </xdr:from>
    <xdr:ext cx="762000" cy="259045"/>
    <xdr:sp macro="" textlink="">
      <xdr:nvSpPr>
        <xdr:cNvPr id="273" name="テキスト ボックス 272"/>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4" name="円/楕円 273"/>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75" name="テキスト ボックス 274"/>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本区は、私立幼稚園児等保護者負担軽減補助や保育ママ助成、中小企業への利子補給・信用保証料補助等の独自事業が多く、２３区のなかでも指標が高かった。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清掃一部事務組合負担金の減などにより、前年度比</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１２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％減）となり、指標は改善され</a:t>
          </a:r>
          <a:r>
            <a:rPr kumimoji="1" lang="ja-JP" altLang="en-US" sz="1100">
              <a:solidFill>
                <a:schemeClr val="dk1"/>
              </a:solidFill>
              <a:effectLst/>
              <a:latin typeface="+mn-lt"/>
              <a:ea typeface="+mn-ea"/>
              <a:cs typeface="+mn-cs"/>
            </a:rPr>
            <a:t>てきている。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143328</xdr:rowOff>
    </xdr:from>
    <xdr:to>
      <xdr:col>24</xdr:col>
      <xdr:colOff>31750</xdr:colOff>
      <xdr:row>41</xdr:row>
      <xdr:rowOff>135165</xdr:rowOff>
    </xdr:to>
    <xdr:cxnSp macro="">
      <xdr:nvCxnSpPr>
        <xdr:cNvPr id="305" name="直線コネクタ 304"/>
        <xdr:cNvCxnSpPr/>
      </xdr:nvCxnSpPr>
      <xdr:spPr>
        <a:xfrm flipV="1">
          <a:off x="16510000" y="5629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107242</xdr:rowOff>
    </xdr:from>
    <xdr:ext cx="762000" cy="259045"/>
    <xdr:sp macro="" textlink="">
      <xdr:nvSpPr>
        <xdr:cNvPr id="306"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41</xdr:row>
      <xdr:rowOff>135165</xdr:rowOff>
    </xdr:from>
    <xdr:to>
      <xdr:col>24</xdr:col>
      <xdr:colOff>120650</xdr:colOff>
      <xdr:row>41</xdr:row>
      <xdr:rowOff>135165</xdr:rowOff>
    </xdr:to>
    <xdr:cxnSp macro="">
      <xdr:nvCxnSpPr>
        <xdr:cNvPr id="307" name="直線コネクタ 306"/>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58255</xdr:rowOff>
    </xdr:from>
    <xdr:ext cx="762000" cy="259045"/>
    <xdr:sp macro="" textlink="">
      <xdr:nvSpPr>
        <xdr:cNvPr id="308"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32</xdr:row>
      <xdr:rowOff>143328</xdr:rowOff>
    </xdr:from>
    <xdr:to>
      <xdr:col>24</xdr:col>
      <xdr:colOff>120650</xdr:colOff>
      <xdr:row>32</xdr:row>
      <xdr:rowOff>143328</xdr:rowOff>
    </xdr:to>
    <xdr:cxnSp macro="">
      <xdr:nvCxnSpPr>
        <xdr:cNvPr id="309" name="直線コネクタ 308"/>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4536</xdr:rowOff>
    </xdr:from>
    <xdr:to>
      <xdr:col>24</xdr:col>
      <xdr:colOff>31750</xdr:colOff>
      <xdr:row>39</xdr:row>
      <xdr:rowOff>53522</xdr:rowOff>
    </xdr:to>
    <xdr:cxnSp macro="">
      <xdr:nvCxnSpPr>
        <xdr:cNvPr id="310" name="直線コネクタ 309"/>
        <xdr:cNvCxnSpPr/>
      </xdr:nvCxnSpPr>
      <xdr:spPr>
        <a:xfrm flipV="1">
          <a:off x="15671800" y="6348186"/>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76399</xdr:rowOff>
    </xdr:from>
    <xdr:ext cx="762000" cy="259045"/>
    <xdr:sp macro="" textlink="">
      <xdr:nvSpPr>
        <xdr:cNvPr id="311"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2" name="フローチャート :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53522</xdr:rowOff>
    </xdr:from>
    <xdr:to>
      <xdr:col>22</xdr:col>
      <xdr:colOff>565150</xdr:colOff>
      <xdr:row>41</xdr:row>
      <xdr:rowOff>69850</xdr:rowOff>
    </xdr:to>
    <xdr:cxnSp macro="">
      <xdr:nvCxnSpPr>
        <xdr:cNvPr id="313" name="直線コネクタ 312"/>
        <xdr:cNvCxnSpPr/>
      </xdr:nvCxnSpPr>
      <xdr:spPr>
        <a:xfrm flipV="1">
          <a:off x="14782800" y="67400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4" name="フローチャート : 判断 313"/>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5" name="テキスト ボックス 314"/>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69850</xdr:rowOff>
    </xdr:from>
    <xdr:to>
      <xdr:col>21</xdr:col>
      <xdr:colOff>361950</xdr:colOff>
      <xdr:row>41</xdr:row>
      <xdr:rowOff>135165</xdr:rowOff>
    </xdr:to>
    <xdr:cxnSp macro="">
      <xdr:nvCxnSpPr>
        <xdr:cNvPr id="316" name="直線コネクタ 315"/>
        <xdr:cNvCxnSpPr/>
      </xdr:nvCxnSpPr>
      <xdr:spPr>
        <a:xfrm flipV="1">
          <a:off x="13893800" y="7099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7" name="フローチャート : 判断 316"/>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57349</xdr:rowOff>
    </xdr:from>
    <xdr:ext cx="762000" cy="259045"/>
    <xdr:sp macro="" textlink="">
      <xdr:nvSpPr>
        <xdr:cNvPr id="318" name="テキスト ボックス 317"/>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135165</xdr:rowOff>
    </xdr:from>
    <xdr:to>
      <xdr:col>20</xdr:col>
      <xdr:colOff>158750</xdr:colOff>
      <xdr:row>41</xdr:row>
      <xdr:rowOff>167822</xdr:rowOff>
    </xdr:to>
    <xdr:cxnSp macro="">
      <xdr:nvCxnSpPr>
        <xdr:cNvPr id="319" name="直線コネクタ 318"/>
        <xdr:cNvCxnSpPr/>
      </xdr:nvCxnSpPr>
      <xdr:spPr>
        <a:xfrm flipV="1">
          <a:off x="13004800" y="7164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20" name="フローチャート : 判断 319"/>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21" name="テキスト ボックス 320"/>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22" name="フローチャート : 判断 32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57349</xdr:rowOff>
    </xdr:from>
    <xdr:ext cx="762000" cy="259045"/>
    <xdr:sp macro="" textlink="">
      <xdr:nvSpPr>
        <xdr:cNvPr id="323" name="テキスト ボックス 322"/>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125186</xdr:rowOff>
    </xdr:from>
    <xdr:to>
      <xdr:col>24</xdr:col>
      <xdr:colOff>82550</xdr:colOff>
      <xdr:row>37</xdr:row>
      <xdr:rowOff>55336</xdr:rowOff>
    </xdr:to>
    <xdr:sp macro="" textlink="">
      <xdr:nvSpPr>
        <xdr:cNvPr id="329" name="円/楕円 328"/>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97263</xdr:rowOff>
    </xdr:from>
    <xdr:ext cx="762000" cy="259045"/>
    <xdr:sp macro="" textlink="">
      <xdr:nvSpPr>
        <xdr:cNvPr id="330" name="補助費等該当値テキスト"/>
        <xdr:cNvSpPr txBox="1"/>
      </xdr:nvSpPr>
      <xdr:spPr>
        <a:xfrm>
          <a:off x="16598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2722</xdr:rowOff>
    </xdr:from>
    <xdr:to>
      <xdr:col>22</xdr:col>
      <xdr:colOff>615950</xdr:colOff>
      <xdr:row>39</xdr:row>
      <xdr:rowOff>104322</xdr:rowOff>
    </xdr:to>
    <xdr:sp macro="" textlink="">
      <xdr:nvSpPr>
        <xdr:cNvPr id="331" name="円/楕円 330"/>
        <xdr:cNvSpPr/>
      </xdr:nvSpPr>
      <xdr:spPr>
        <a:xfrm>
          <a:off x="15621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89099</xdr:rowOff>
    </xdr:from>
    <xdr:ext cx="736600" cy="259045"/>
    <xdr:sp macro="" textlink="">
      <xdr:nvSpPr>
        <xdr:cNvPr id="332" name="テキスト ボックス 331"/>
        <xdr:cNvSpPr txBox="1"/>
      </xdr:nvSpPr>
      <xdr:spPr>
        <a:xfrm>
          <a:off x="15290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19050</xdr:rowOff>
    </xdr:from>
    <xdr:to>
      <xdr:col>21</xdr:col>
      <xdr:colOff>412750</xdr:colOff>
      <xdr:row>41</xdr:row>
      <xdr:rowOff>120650</xdr:rowOff>
    </xdr:to>
    <xdr:sp macro="" textlink="">
      <xdr:nvSpPr>
        <xdr:cNvPr id="333" name="円/楕円 332"/>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105427</xdr:rowOff>
    </xdr:from>
    <xdr:ext cx="762000" cy="259045"/>
    <xdr:sp macro="" textlink="">
      <xdr:nvSpPr>
        <xdr:cNvPr id="334" name="テキスト ボックス 333"/>
        <xdr:cNvSpPr txBox="1"/>
      </xdr:nvSpPr>
      <xdr:spPr>
        <a:xfrm>
          <a:off x="14401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84365</xdr:rowOff>
    </xdr:from>
    <xdr:to>
      <xdr:col>20</xdr:col>
      <xdr:colOff>209550</xdr:colOff>
      <xdr:row>42</xdr:row>
      <xdr:rowOff>14515</xdr:rowOff>
    </xdr:to>
    <xdr:sp macro="" textlink="">
      <xdr:nvSpPr>
        <xdr:cNvPr id="335" name="円/楕円 334"/>
        <xdr:cNvSpPr/>
      </xdr:nvSpPr>
      <xdr:spPr>
        <a:xfrm>
          <a:off x="13843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170742</xdr:rowOff>
    </xdr:from>
    <xdr:ext cx="762000" cy="259045"/>
    <xdr:sp macro="" textlink="">
      <xdr:nvSpPr>
        <xdr:cNvPr id="336" name="テキスト ボックス 335"/>
        <xdr:cNvSpPr txBox="1"/>
      </xdr:nvSpPr>
      <xdr:spPr>
        <a:xfrm>
          <a:off x="13512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117022</xdr:rowOff>
    </xdr:from>
    <xdr:to>
      <xdr:col>19</xdr:col>
      <xdr:colOff>6350</xdr:colOff>
      <xdr:row>42</xdr:row>
      <xdr:rowOff>47172</xdr:rowOff>
    </xdr:to>
    <xdr:sp macro="" textlink="">
      <xdr:nvSpPr>
        <xdr:cNvPr id="337" name="円/楕円 336"/>
        <xdr:cNvSpPr/>
      </xdr:nvSpPr>
      <xdr:spPr>
        <a:xfrm>
          <a:off x="12954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31949</xdr:rowOff>
    </xdr:from>
    <xdr:ext cx="762000" cy="259045"/>
    <xdr:sp macro="" textlink="">
      <xdr:nvSpPr>
        <xdr:cNvPr id="338" name="テキスト ボックス 337"/>
        <xdr:cNvSpPr txBox="1"/>
      </xdr:nvSpPr>
      <xdr:spPr>
        <a:xfrm>
          <a:off x="12623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指標は他団体と比較して極めて低</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　</a:t>
          </a:r>
          <a:r>
            <a:rPr kumimoji="1" lang="ja-JP" altLang="en-US" sz="110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学校改築に伴う起債の償還が始まったことに伴い公債費が前年度比</a:t>
          </a:r>
          <a:r>
            <a:rPr kumimoji="1" lang="ja-JP" altLang="en-US" sz="1100">
              <a:solidFill>
                <a:schemeClr val="dk1"/>
              </a:solidFill>
              <a:effectLst/>
              <a:latin typeface="+mn-lt"/>
              <a:ea typeface="+mn-ea"/>
              <a:cs typeface="+mn-cs"/>
            </a:rPr>
            <a:t>２億円の増（７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９％増）となったためである。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区立小・中学校の改築に伴い指標の増加が見込まれる。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69850</xdr:rowOff>
    </xdr:to>
    <xdr:cxnSp macro="">
      <xdr:nvCxnSpPr>
        <xdr:cNvPr id="367" name="直線コネクタ 366"/>
        <xdr:cNvCxnSpPr/>
      </xdr:nvCxnSpPr>
      <xdr:spPr>
        <a:xfrm flipV="1">
          <a:off x="4826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91622</xdr:rowOff>
    </xdr:from>
    <xdr:to>
      <xdr:col>7</xdr:col>
      <xdr:colOff>15875</xdr:colOff>
      <xdr:row>73</xdr:row>
      <xdr:rowOff>102507</xdr:rowOff>
    </xdr:to>
    <xdr:cxnSp macro="">
      <xdr:nvCxnSpPr>
        <xdr:cNvPr id="372" name="直線コネクタ 371"/>
        <xdr:cNvCxnSpPr/>
      </xdr:nvCxnSpPr>
      <xdr:spPr>
        <a:xfrm>
          <a:off x="3987800" y="12607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7455</xdr:rowOff>
    </xdr:from>
    <xdr:ext cx="762000" cy="259045"/>
    <xdr:sp macro="" textlink="">
      <xdr:nvSpPr>
        <xdr:cNvPr id="373" name="公債費平均値テキスト"/>
        <xdr:cNvSpPr txBox="1"/>
      </xdr:nvSpPr>
      <xdr:spPr>
        <a:xfrm>
          <a:off x="4914900" y="12866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74" name="フローチャート : 判断 373"/>
        <xdr:cNvSpPr/>
      </xdr:nvSpPr>
      <xdr:spPr>
        <a:xfrm>
          <a:off x="47752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91622</xdr:rowOff>
    </xdr:from>
    <xdr:to>
      <xdr:col>5</xdr:col>
      <xdr:colOff>549275</xdr:colOff>
      <xdr:row>73</xdr:row>
      <xdr:rowOff>113393</xdr:rowOff>
    </xdr:to>
    <xdr:cxnSp macro="">
      <xdr:nvCxnSpPr>
        <xdr:cNvPr id="375" name="直線コネクタ 374"/>
        <xdr:cNvCxnSpPr/>
      </xdr:nvCxnSpPr>
      <xdr:spPr>
        <a:xfrm flipV="1">
          <a:off x="3098800" y="12607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57150</xdr:rowOff>
    </xdr:from>
    <xdr:to>
      <xdr:col>5</xdr:col>
      <xdr:colOff>600075</xdr:colOff>
      <xdr:row>75</xdr:row>
      <xdr:rowOff>158750</xdr:rowOff>
    </xdr:to>
    <xdr:sp macro="" textlink="">
      <xdr:nvSpPr>
        <xdr:cNvPr id="376" name="フローチャート : 判断 375"/>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143527</xdr:rowOff>
    </xdr:from>
    <xdr:ext cx="736600" cy="259045"/>
    <xdr:sp macro="" textlink="">
      <xdr:nvSpPr>
        <xdr:cNvPr id="377" name="テキスト ボックス 376"/>
        <xdr:cNvSpPr txBox="1"/>
      </xdr:nvSpPr>
      <xdr:spPr>
        <a:xfrm>
          <a:off x="3606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102507</xdr:rowOff>
    </xdr:from>
    <xdr:to>
      <xdr:col>4</xdr:col>
      <xdr:colOff>346075</xdr:colOff>
      <xdr:row>73</xdr:row>
      <xdr:rowOff>113393</xdr:rowOff>
    </xdr:to>
    <xdr:cxnSp macro="">
      <xdr:nvCxnSpPr>
        <xdr:cNvPr id="378" name="直線コネクタ 377"/>
        <xdr:cNvCxnSpPr/>
      </xdr:nvCxnSpPr>
      <xdr:spPr>
        <a:xfrm>
          <a:off x="2209800" y="12618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122465</xdr:rowOff>
    </xdr:from>
    <xdr:to>
      <xdr:col>4</xdr:col>
      <xdr:colOff>396875</xdr:colOff>
      <xdr:row>76</xdr:row>
      <xdr:rowOff>52614</xdr:rowOff>
    </xdr:to>
    <xdr:sp macro="" textlink="">
      <xdr:nvSpPr>
        <xdr:cNvPr id="379" name="フローチャート : 判断 378"/>
        <xdr:cNvSpPr/>
      </xdr:nvSpPr>
      <xdr:spPr>
        <a:xfrm>
          <a:off x="3048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37391</xdr:rowOff>
    </xdr:from>
    <xdr:ext cx="762000" cy="259045"/>
    <xdr:sp macro="" textlink="">
      <xdr:nvSpPr>
        <xdr:cNvPr id="380" name="テキスト ボックス 379"/>
        <xdr:cNvSpPr txBox="1"/>
      </xdr:nvSpPr>
      <xdr:spPr>
        <a:xfrm>
          <a:off x="2717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102507</xdr:rowOff>
    </xdr:from>
    <xdr:to>
      <xdr:col>3</xdr:col>
      <xdr:colOff>142875</xdr:colOff>
      <xdr:row>73</xdr:row>
      <xdr:rowOff>102507</xdr:rowOff>
    </xdr:to>
    <xdr:cxnSp macro="">
      <xdr:nvCxnSpPr>
        <xdr:cNvPr id="381" name="直線コネクタ 380"/>
        <xdr:cNvCxnSpPr/>
      </xdr:nvCxnSpPr>
      <xdr:spPr>
        <a:xfrm>
          <a:off x="1320800" y="12618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16329</xdr:rowOff>
    </xdr:from>
    <xdr:to>
      <xdr:col>3</xdr:col>
      <xdr:colOff>193675</xdr:colOff>
      <xdr:row>76</xdr:row>
      <xdr:rowOff>117929</xdr:rowOff>
    </xdr:to>
    <xdr:sp macro="" textlink="">
      <xdr:nvSpPr>
        <xdr:cNvPr id="382" name="フローチャート : 判断 381"/>
        <xdr:cNvSpPr/>
      </xdr:nvSpPr>
      <xdr:spPr>
        <a:xfrm>
          <a:off x="2159000" y="1304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102706</xdr:rowOff>
    </xdr:from>
    <xdr:ext cx="762000" cy="259045"/>
    <xdr:sp macro="" textlink="">
      <xdr:nvSpPr>
        <xdr:cNvPr id="383" name="テキスト ボックス 382"/>
        <xdr:cNvSpPr txBox="1"/>
      </xdr:nvSpPr>
      <xdr:spPr>
        <a:xfrm>
          <a:off x="1828800" y="131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144235</xdr:rowOff>
    </xdr:from>
    <xdr:to>
      <xdr:col>1</xdr:col>
      <xdr:colOff>676275</xdr:colOff>
      <xdr:row>76</xdr:row>
      <xdr:rowOff>74386</xdr:rowOff>
    </xdr:to>
    <xdr:sp macro="" textlink="">
      <xdr:nvSpPr>
        <xdr:cNvPr id="384" name="フローチャート : 判断 383"/>
        <xdr:cNvSpPr/>
      </xdr:nvSpPr>
      <xdr:spPr>
        <a:xfrm>
          <a:off x="12700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59163</xdr:rowOff>
    </xdr:from>
    <xdr:ext cx="762000" cy="259045"/>
    <xdr:sp macro="" textlink="">
      <xdr:nvSpPr>
        <xdr:cNvPr id="385" name="テキスト ボックス 384"/>
        <xdr:cNvSpPr txBox="1"/>
      </xdr:nvSpPr>
      <xdr:spPr>
        <a:xfrm>
          <a:off x="939800" y="130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51707</xdr:rowOff>
    </xdr:from>
    <xdr:to>
      <xdr:col>7</xdr:col>
      <xdr:colOff>66675</xdr:colOff>
      <xdr:row>73</xdr:row>
      <xdr:rowOff>153307</xdr:rowOff>
    </xdr:to>
    <xdr:sp macro="" textlink="">
      <xdr:nvSpPr>
        <xdr:cNvPr id="391" name="円/楕円 390"/>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131734</xdr:rowOff>
    </xdr:from>
    <xdr:ext cx="762000" cy="259045"/>
    <xdr:sp macro="" textlink="">
      <xdr:nvSpPr>
        <xdr:cNvPr id="392" name="公債費該当値テキスト"/>
        <xdr:cNvSpPr txBox="1"/>
      </xdr:nvSpPr>
      <xdr:spPr>
        <a:xfrm>
          <a:off x="4914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40822</xdr:rowOff>
    </xdr:from>
    <xdr:to>
      <xdr:col>5</xdr:col>
      <xdr:colOff>600075</xdr:colOff>
      <xdr:row>73</xdr:row>
      <xdr:rowOff>142422</xdr:rowOff>
    </xdr:to>
    <xdr:sp macro="" textlink="">
      <xdr:nvSpPr>
        <xdr:cNvPr id="393" name="円/楕円 392"/>
        <xdr:cNvSpPr/>
      </xdr:nvSpPr>
      <xdr:spPr>
        <a:xfrm>
          <a:off x="3937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152599</xdr:rowOff>
    </xdr:from>
    <xdr:ext cx="736600" cy="259045"/>
    <xdr:sp macro="" textlink="">
      <xdr:nvSpPr>
        <xdr:cNvPr id="394" name="テキスト ボックス 393"/>
        <xdr:cNvSpPr txBox="1"/>
      </xdr:nvSpPr>
      <xdr:spPr>
        <a:xfrm>
          <a:off x="3606800" y="123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62593</xdr:rowOff>
    </xdr:from>
    <xdr:to>
      <xdr:col>4</xdr:col>
      <xdr:colOff>396875</xdr:colOff>
      <xdr:row>73</xdr:row>
      <xdr:rowOff>164193</xdr:rowOff>
    </xdr:to>
    <xdr:sp macro="" textlink="">
      <xdr:nvSpPr>
        <xdr:cNvPr id="395" name="円/楕円 394"/>
        <xdr:cNvSpPr/>
      </xdr:nvSpPr>
      <xdr:spPr>
        <a:xfrm>
          <a:off x="3048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2920</xdr:rowOff>
    </xdr:from>
    <xdr:ext cx="762000" cy="259045"/>
    <xdr:sp macro="" textlink="">
      <xdr:nvSpPr>
        <xdr:cNvPr id="396" name="テキスト ボックス 395"/>
        <xdr:cNvSpPr txBox="1"/>
      </xdr:nvSpPr>
      <xdr:spPr>
        <a:xfrm>
          <a:off x="27178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51707</xdr:rowOff>
    </xdr:from>
    <xdr:to>
      <xdr:col>3</xdr:col>
      <xdr:colOff>193675</xdr:colOff>
      <xdr:row>73</xdr:row>
      <xdr:rowOff>153307</xdr:rowOff>
    </xdr:to>
    <xdr:sp macro="" textlink="">
      <xdr:nvSpPr>
        <xdr:cNvPr id="397" name="円/楕円 396"/>
        <xdr:cNvSpPr/>
      </xdr:nvSpPr>
      <xdr:spPr>
        <a:xfrm>
          <a:off x="2159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163484</xdr:rowOff>
    </xdr:from>
    <xdr:ext cx="762000" cy="259045"/>
    <xdr:sp macro="" textlink="">
      <xdr:nvSpPr>
        <xdr:cNvPr id="398" name="テキスト ボックス 397"/>
        <xdr:cNvSpPr txBox="1"/>
      </xdr:nvSpPr>
      <xdr:spPr>
        <a:xfrm>
          <a:off x="1828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51707</xdr:rowOff>
    </xdr:from>
    <xdr:to>
      <xdr:col>1</xdr:col>
      <xdr:colOff>676275</xdr:colOff>
      <xdr:row>73</xdr:row>
      <xdr:rowOff>153307</xdr:rowOff>
    </xdr:to>
    <xdr:sp macro="" textlink="">
      <xdr:nvSpPr>
        <xdr:cNvPr id="399" name="円/楕円 398"/>
        <xdr:cNvSpPr/>
      </xdr:nvSpPr>
      <xdr:spPr>
        <a:xfrm>
          <a:off x="1270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163484</xdr:rowOff>
    </xdr:from>
    <xdr:ext cx="762000" cy="259045"/>
    <xdr:sp macro="" textlink="">
      <xdr:nvSpPr>
        <xdr:cNvPr id="400" name="テキスト ボックス 399"/>
        <xdr:cNvSpPr txBox="1"/>
      </xdr:nvSpPr>
      <xdr:spPr>
        <a:xfrm>
          <a:off x="939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平成２６年度は</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ポイントの減、昨年に引き続き減となった。主な要因は、歳入の伸び（</a:t>
          </a:r>
          <a:r>
            <a:rPr kumimoji="1" lang="ja-JP" altLang="en-US"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％増）が、歳出の伸び（</a:t>
          </a:r>
          <a:r>
            <a:rPr kumimoji="1" lang="ja-JP" altLang="en-US"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％増）を上回ったためである。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税制改正による歳入減や、高齢化による扶助費の増加が見込まれるなか、限られた財源で最大限の区民サービスが実現できるよう、健全財政の堅持に努める。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21844</xdr:rowOff>
    </xdr:from>
    <xdr:to>
      <xdr:col>24</xdr:col>
      <xdr:colOff>31750</xdr:colOff>
      <xdr:row>79</xdr:row>
      <xdr:rowOff>56135</xdr:rowOff>
    </xdr:to>
    <xdr:cxnSp macro="">
      <xdr:nvCxnSpPr>
        <xdr:cNvPr id="426" name="直線コネクタ 425"/>
        <xdr:cNvCxnSpPr/>
      </xdr:nvCxnSpPr>
      <xdr:spPr>
        <a:xfrm flipV="1">
          <a:off x="16510000" y="12709144"/>
          <a:ext cx="0" cy="89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28212</xdr:rowOff>
    </xdr:from>
    <xdr:ext cx="762000" cy="259045"/>
    <xdr:sp macro="" textlink="">
      <xdr:nvSpPr>
        <xdr:cNvPr id="427" name="公債費以外最小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79</xdr:row>
      <xdr:rowOff>56135</xdr:rowOff>
    </xdr:from>
    <xdr:to>
      <xdr:col>24</xdr:col>
      <xdr:colOff>120650</xdr:colOff>
      <xdr:row>79</xdr:row>
      <xdr:rowOff>56135</xdr:rowOff>
    </xdr:to>
    <xdr:cxnSp macro="">
      <xdr:nvCxnSpPr>
        <xdr:cNvPr id="428" name="直線コネクタ 427"/>
        <xdr:cNvCxnSpPr/>
      </xdr:nvCxnSpPr>
      <xdr:spPr>
        <a:xfrm>
          <a:off x="16421100" y="1360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108221</xdr:rowOff>
    </xdr:from>
    <xdr:ext cx="762000" cy="259045"/>
    <xdr:sp macro="" textlink="">
      <xdr:nvSpPr>
        <xdr:cNvPr id="429"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a:t>
          </a:r>
          <a:endParaRPr kumimoji="1" lang="ja-JP" altLang="en-US" sz="1000" b="1">
            <a:latin typeface="ＭＳ Ｐゴシック"/>
          </a:endParaRPr>
        </a:p>
      </xdr:txBody>
    </xdr:sp>
    <xdr:clientData/>
  </xdr:oneCellAnchor>
  <xdr:twoCellAnchor>
    <xdr:from>
      <xdr:col>23</xdr:col>
      <xdr:colOff>628650</xdr:colOff>
      <xdr:row>74</xdr:row>
      <xdr:rowOff>21844</xdr:rowOff>
    </xdr:from>
    <xdr:to>
      <xdr:col>24</xdr:col>
      <xdr:colOff>120650</xdr:colOff>
      <xdr:row>74</xdr:row>
      <xdr:rowOff>21844</xdr:rowOff>
    </xdr:to>
    <xdr:cxnSp macro="">
      <xdr:nvCxnSpPr>
        <xdr:cNvPr id="430" name="直線コネクタ 429"/>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78</xdr:row>
      <xdr:rowOff>53848</xdr:rowOff>
    </xdr:to>
    <xdr:cxnSp macro="">
      <xdr:nvCxnSpPr>
        <xdr:cNvPr id="431" name="直線コネクタ 430"/>
        <xdr:cNvCxnSpPr/>
      </xdr:nvCxnSpPr>
      <xdr:spPr>
        <a:xfrm flipV="1">
          <a:off x="15671800" y="132897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45990</xdr:rowOff>
    </xdr:from>
    <xdr:ext cx="762000" cy="259045"/>
    <xdr:sp macro="" textlink="">
      <xdr:nvSpPr>
        <xdr:cNvPr id="432"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33" name="フローチャート : 判断 432"/>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79</xdr:row>
      <xdr:rowOff>88137</xdr:rowOff>
    </xdr:to>
    <xdr:cxnSp macro="">
      <xdr:nvCxnSpPr>
        <xdr:cNvPr id="434" name="直線コネクタ 433"/>
        <xdr:cNvCxnSpPr/>
      </xdr:nvCxnSpPr>
      <xdr:spPr>
        <a:xfrm flipV="1">
          <a:off x="14782800" y="13426948"/>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160782</xdr:rowOff>
    </xdr:from>
    <xdr:to>
      <xdr:col>22</xdr:col>
      <xdr:colOff>615950</xdr:colOff>
      <xdr:row>78</xdr:row>
      <xdr:rowOff>90932</xdr:rowOff>
    </xdr:to>
    <xdr:sp macro="" textlink="">
      <xdr:nvSpPr>
        <xdr:cNvPr id="435" name="フローチャート : 判断 434"/>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101109</xdr:rowOff>
    </xdr:from>
    <xdr:ext cx="736600" cy="259045"/>
    <xdr:sp macro="" textlink="">
      <xdr:nvSpPr>
        <xdr:cNvPr id="436" name="テキスト ボックス 435"/>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88137</xdr:rowOff>
    </xdr:from>
    <xdr:to>
      <xdr:col>21</xdr:col>
      <xdr:colOff>361950</xdr:colOff>
      <xdr:row>79</xdr:row>
      <xdr:rowOff>97282</xdr:rowOff>
    </xdr:to>
    <xdr:cxnSp macro="">
      <xdr:nvCxnSpPr>
        <xdr:cNvPr id="437" name="直線コネクタ 436"/>
        <xdr:cNvCxnSpPr/>
      </xdr:nvCxnSpPr>
      <xdr:spPr>
        <a:xfrm flipV="1">
          <a:off x="13893800" y="136326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99061</xdr:rowOff>
    </xdr:from>
    <xdr:to>
      <xdr:col>21</xdr:col>
      <xdr:colOff>412750</xdr:colOff>
      <xdr:row>79</xdr:row>
      <xdr:rowOff>29211</xdr:rowOff>
    </xdr:to>
    <xdr:sp macro="" textlink="">
      <xdr:nvSpPr>
        <xdr:cNvPr id="438" name="フローチャート : 判断 437"/>
        <xdr:cNvSpPr/>
      </xdr:nvSpPr>
      <xdr:spPr>
        <a:xfrm>
          <a:off x="14732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39388</xdr:rowOff>
    </xdr:from>
    <xdr:ext cx="762000" cy="259045"/>
    <xdr:sp macro="" textlink="">
      <xdr:nvSpPr>
        <xdr:cNvPr id="439" name="テキスト ボックス 438"/>
        <xdr:cNvSpPr txBox="1"/>
      </xdr:nvSpPr>
      <xdr:spPr>
        <a:xfrm>
          <a:off x="14401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24130</xdr:rowOff>
    </xdr:from>
    <xdr:to>
      <xdr:col>20</xdr:col>
      <xdr:colOff>158750</xdr:colOff>
      <xdr:row>79</xdr:row>
      <xdr:rowOff>97282</xdr:rowOff>
    </xdr:to>
    <xdr:cxnSp macro="">
      <xdr:nvCxnSpPr>
        <xdr:cNvPr id="440" name="直線コネクタ 439"/>
        <xdr:cNvCxnSpPr/>
      </xdr:nvCxnSpPr>
      <xdr:spPr>
        <a:xfrm>
          <a:off x="13004800" y="13568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99061</xdr:rowOff>
    </xdr:from>
    <xdr:to>
      <xdr:col>20</xdr:col>
      <xdr:colOff>209550</xdr:colOff>
      <xdr:row>79</xdr:row>
      <xdr:rowOff>29211</xdr:rowOff>
    </xdr:to>
    <xdr:sp macro="" textlink="">
      <xdr:nvSpPr>
        <xdr:cNvPr id="441" name="フローチャート : 判断 440"/>
        <xdr:cNvSpPr/>
      </xdr:nvSpPr>
      <xdr:spPr>
        <a:xfrm>
          <a:off x="13843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39388</xdr:rowOff>
    </xdr:from>
    <xdr:ext cx="762000" cy="259045"/>
    <xdr:sp macro="" textlink="">
      <xdr:nvSpPr>
        <xdr:cNvPr id="442" name="テキスト ボックス 441"/>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43" name="フローチャート : 判断 442"/>
        <xdr:cNvSpPr/>
      </xdr:nvSpPr>
      <xdr:spPr>
        <a:xfrm>
          <a:off x="12954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16527</xdr:rowOff>
    </xdr:from>
    <xdr:ext cx="762000" cy="259045"/>
    <xdr:sp macro="" textlink="">
      <xdr:nvSpPr>
        <xdr:cNvPr id="444" name="テキスト ボックス 443"/>
        <xdr:cNvSpPr txBox="1"/>
      </xdr:nvSpPr>
      <xdr:spPr>
        <a:xfrm>
          <a:off x="12623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37337</xdr:rowOff>
    </xdr:from>
    <xdr:to>
      <xdr:col>24</xdr:col>
      <xdr:colOff>82550</xdr:colOff>
      <xdr:row>77</xdr:row>
      <xdr:rowOff>138937</xdr:rowOff>
    </xdr:to>
    <xdr:sp macro="" textlink="">
      <xdr:nvSpPr>
        <xdr:cNvPr id="450" name="円/楕円 449"/>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53864</xdr:rowOff>
    </xdr:from>
    <xdr:ext cx="762000" cy="259045"/>
    <xdr:sp macro="" textlink="">
      <xdr:nvSpPr>
        <xdr:cNvPr id="451" name="公債費以外該当値テキスト"/>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52" name="円/楕円 451"/>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53" name="テキスト ボックス 452"/>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37337</xdr:rowOff>
    </xdr:from>
    <xdr:to>
      <xdr:col>21</xdr:col>
      <xdr:colOff>412750</xdr:colOff>
      <xdr:row>79</xdr:row>
      <xdr:rowOff>138937</xdr:rowOff>
    </xdr:to>
    <xdr:sp macro="" textlink="">
      <xdr:nvSpPr>
        <xdr:cNvPr id="454" name="円/楕円 453"/>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123714</xdr:rowOff>
    </xdr:from>
    <xdr:ext cx="762000" cy="259045"/>
    <xdr:sp macro="" textlink="">
      <xdr:nvSpPr>
        <xdr:cNvPr id="455" name="テキスト ボックス 454"/>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46482</xdr:rowOff>
    </xdr:from>
    <xdr:to>
      <xdr:col>20</xdr:col>
      <xdr:colOff>209550</xdr:colOff>
      <xdr:row>79</xdr:row>
      <xdr:rowOff>148082</xdr:rowOff>
    </xdr:to>
    <xdr:sp macro="" textlink="">
      <xdr:nvSpPr>
        <xdr:cNvPr id="456" name="円/楕円 455"/>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132859</xdr:rowOff>
    </xdr:from>
    <xdr:ext cx="762000" cy="259045"/>
    <xdr:sp macro="" textlink="">
      <xdr:nvSpPr>
        <xdr:cNvPr id="457" name="テキスト ボックス 456"/>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144780</xdr:rowOff>
    </xdr:from>
    <xdr:to>
      <xdr:col>19</xdr:col>
      <xdr:colOff>6350</xdr:colOff>
      <xdr:row>79</xdr:row>
      <xdr:rowOff>74930</xdr:rowOff>
    </xdr:to>
    <xdr:sp macro="" textlink="">
      <xdr:nvSpPr>
        <xdr:cNvPr id="458" name="円/楕円 457"/>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59707</xdr:rowOff>
    </xdr:from>
    <xdr:ext cx="762000" cy="259045"/>
    <xdr:sp macro="" textlink="">
      <xdr:nvSpPr>
        <xdr:cNvPr id="459" name="テキスト ボックス 458"/>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東京都江戸川区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16977</xdr:rowOff>
    </xdr:from>
    <xdr:to>
      <xdr:col>4</xdr:col>
      <xdr:colOff>1117600</xdr:colOff>
      <xdr:row>19</xdr:row>
      <xdr:rowOff>151470</xdr:rowOff>
    </xdr:to>
    <xdr:cxnSp macro="">
      <xdr:nvCxnSpPr>
        <xdr:cNvPr id="49" name="直線コネクタ 48"/>
        <xdr:cNvCxnSpPr/>
      </xdr:nvCxnSpPr>
      <xdr:spPr bwMode="auto">
        <a:xfrm flipV="1">
          <a:off x="5651500" y="2122002"/>
          <a:ext cx="0" cy="1334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161647</xdr:rowOff>
    </xdr:from>
    <xdr:ext cx="762000" cy="259045"/>
    <xdr:sp macro="" textlink="">
      <xdr:nvSpPr>
        <xdr:cNvPr id="50" name="人口1人当たり決算額の推移最小値テキスト130"/>
        <xdr:cNvSpPr txBox="1"/>
      </xdr:nvSpPr>
      <xdr:spPr>
        <a:xfrm>
          <a:off x="5740400" y="346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50,431</a:t>
          </a:r>
          <a:endParaRPr kumimoji="1" lang="ja-JP" altLang="en-US" sz="1000" b="1">
            <a:latin typeface="ＭＳ Ｐゴシック"/>
          </a:endParaRPr>
        </a:p>
      </xdr:txBody>
    </xdr:sp>
    <xdr:clientData/>
  </xdr:oneCellAnchor>
  <xdr:twoCellAnchor>
    <xdr:from>
      <xdr:col>4</xdr:col>
      <xdr:colOff>1028700</xdr:colOff>
      <xdr:row>19</xdr:row>
      <xdr:rowOff>151470</xdr:rowOff>
    </xdr:from>
    <xdr:to>
      <xdr:col>5</xdr:col>
      <xdr:colOff>73025</xdr:colOff>
      <xdr:row>19</xdr:row>
      <xdr:rowOff>151470</xdr:rowOff>
    </xdr:to>
    <xdr:cxnSp macro="">
      <xdr:nvCxnSpPr>
        <xdr:cNvPr id="51" name="直線コネクタ 50"/>
        <xdr:cNvCxnSpPr/>
      </xdr:nvCxnSpPr>
      <xdr:spPr bwMode="auto">
        <a:xfrm>
          <a:off x="5562600" y="345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103354</xdr:rowOff>
    </xdr:from>
    <xdr:ext cx="762000" cy="259045"/>
    <xdr:sp macro="" textlink="">
      <xdr:nvSpPr>
        <xdr:cNvPr id="52" name="人口1人当たり決算額の推移最大値テキスト130"/>
        <xdr:cNvSpPr txBox="1"/>
      </xdr:nvSpPr>
      <xdr:spPr>
        <a:xfrm>
          <a:off x="5740400" y="186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190,551</a:t>
          </a:r>
          <a:endParaRPr kumimoji="1" lang="ja-JP" altLang="en-US" sz="1000" b="1">
            <a:latin typeface="ＭＳ Ｐゴシック"/>
          </a:endParaRPr>
        </a:p>
      </xdr:txBody>
    </xdr:sp>
    <xdr:clientData/>
  </xdr:oneCellAnchor>
  <xdr:twoCellAnchor>
    <xdr:from>
      <xdr:col>4</xdr:col>
      <xdr:colOff>1028700</xdr:colOff>
      <xdr:row>12</xdr:row>
      <xdr:rowOff>16977</xdr:rowOff>
    </xdr:from>
    <xdr:to>
      <xdr:col>5</xdr:col>
      <xdr:colOff>73025</xdr:colOff>
      <xdr:row>12</xdr:row>
      <xdr:rowOff>16977</xdr:rowOff>
    </xdr:to>
    <xdr:cxnSp macro="">
      <xdr:nvCxnSpPr>
        <xdr:cNvPr id="53" name="直線コネクタ 52"/>
        <xdr:cNvCxnSpPr/>
      </xdr:nvCxnSpPr>
      <xdr:spPr bwMode="auto">
        <a:xfrm>
          <a:off x="5562600" y="2122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145421</xdr:rowOff>
    </xdr:from>
    <xdr:to>
      <xdr:col>4</xdr:col>
      <xdr:colOff>1117600</xdr:colOff>
      <xdr:row>19</xdr:row>
      <xdr:rowOff>151470</xdr:rowOff>
    </xdr:to>
    <xdr:cxnSp macro="">
      <xdr:nvCxnSpPr>
        <xdr:cNvPr id="54" name="直線コネクタ 53"/>
        <xdr:cNvCxnSpPr/>
      </xdr:nvCxnSpPr>
      <xdr:spPr bwMode="auto">
        <a:xfrm>
          <a:off x="5003800" y="3450596"/>
          <a:ext cx="647700" cy="6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147991</xdr:rowOff>
    </xdr:from>
    <xdr:ext cx="762000" cy="259045"/>
    <xdr:sp macro="" textlink="">
      <xdr:nvSpPr>
        <xdr:cNvPr id="55" name="人口1人当たり決算額の推移平均値テキスト130"/>
        <xdr:cNvSpPr txBox="1"/>
      </xdr:nvSpPr>
      <xdr:spPr>
        <a:xfrm>
          <a:off x="5740400" y="3110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131464</xdr:rowOff>
    </xdr:from>
    <xdr:to>
      <xdr:col>5</xdr:col>
      <xdr:colOff>34925</xdr:colOff>
      <xdr:row>19</xdr:row>
      <xdr:rowOff>61614</xdr:rowOff>
    </xdr:to>
    <xdr:sp macro="" textlink="">
      <xdr:nvSpPr>
        <xdr:cNvPr id="56" name="フローチャート : 判断 55"/>
        <xdr:cNvSpPr/>
      </xdr:nvSpPr>
      <xdr:spPr bwMode="auto">
        <a:xfrm>
          <a:off x="5600700" y="3265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109988</xdr:rowOff>
    </xdr:from>
    <xdr:to>
      <xdr:col>4</xdr:col>
      <xdr:colOff>469900</xdr:colOff>
      <xdr:row>19</xdr:row>
      <xdr:rowOff>145421</xdr:rowOff>
    </xdr:to>
    <xdr:cxnSp macro="">
      <xdr:nvCxnSpPr>
        <xdr:cNvPr id="57" name="直線コネクタ 56"/>
        <xdr:cNvCxnSpPr/>
      </xdr:nvCxnSpPr>
      <xdr:spPr bwMode="auto">
        <a:xfrm>
          <a:off x="4305300" y="3415163"/>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127340</xdr:rowOff>
    </xdr:from>
    <xdr:to>
      <xdr:col>4</xdr:col>
      <xdr:colOff>520700</xdr:colOff>
      <xdr:row>19</xdr:row>
      <xdr:rowOff>57490</xdr:rowOff>
    </xdr:to>
    <xdr:sp macro="" textlink="">
      <xdr:nvSpPr>
        <xdr:cNvPr id="58" name="フローチャート : 判断 57"/>
        <xdr:cNvSpPr/>
      </xdr:nvSpPr>
      <xdr:spPr bwMode="auto">
        <a:xfrm>
          <a:off x="49530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67667</xdr:rowOff>
    </xdr:from>
    <xdr:ext cx="736600" cy="259045"/>
    <xdr:sp macro="" textlink="">
      <xdr:nvSpPr>
        <xdr:cNvPr id="59" name="テキスト ボックス 58"/>
        <xdr:cNvSpPr txBox="1"/>
      </xdr:nvSpPr>
      <xdr:spPr>
        <a:xfrm>
          <a:off x="4622800" y="302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100063</xdr:rowOff>
    </xdr:from>
    <xdr:to>
      <xdr:col>3</xdr:col>
      <xdr:colOff>904875</xdr:colOff>
      <xdr:row>19</xdr:row>
      <xdr:rowOff>109988</xdr:rowOff>
    </xdr:to>
    <xdr:cxnSp macro="">
      <xdr:nvCxnSpPr>
        <xdr:cNvPr id="60" name="直線コネクタ 59"/>
        <xdr:cNvCxnSpPr/>
      </xdr:nvCxnSpPr>
      <xdr:spPr bwMode="auto">
        <a:xfrm>
          <a:off x="3606800" y="3405238"/>
          <a:ext cx="698500" cy="9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111462</xdr:rowOff>
    </xdr:from>
    <xdr:to>
      <xdr:col>3</xdr:col>
      <xdr:colOff>955675</xdr:colOff>
      <xdr:row>19</xdr:row>
      <xdr:rowOff>41611</xdr:rowOff>
    </xdr:to>
    <xdr:sp macro="" textlink="">
      <xdr:nvSpPr>
        <xdr:cNvPr id="61" name="フローチャート : 判断 60"/>
        <xdr:cNvSpPr/>
      </xdr:nvSpPr>
      <xdr:spPr bwMode="auto">
        <a:xfrm>
          <a:off x="42545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51789</xdr:rowOff>
    </xdr:from>
    <xdr:ext cx="762000" cy="259045"/>
    <xdr:sp macro="" textlink="">
      <xdr:nvSpPr>
        <xdr:cNvPr id="62" name="テキスト ボックス 61"/>
        <xdr:cNvSpPr txBox="1"/>
      </xdr:nvSpPr>
      <xdr:spPr>
        <a:xfrm>
          <a:off x="3924300" y="301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99425</xdr:rowOff>
    </xdr:from>
    <xdr:to>
      <xdr:col>3</xdr:col>
      <xdr:colOff>206375</xdr:colOff>
      <xdr:row>19</xdr:row>
      <xdr:rowOff>100063</xdr:rowOff>
    </xdr:to>
    <xdr:cxnSp macro="">
      <xdr:nvCxnSpPr>
        <xdr:cNvPr id="63" name="直線コネクタ 62"/>
        <xdr:cNvCxnSpPr/>
      </xdr:nvCxnSpPr>
      <xdr:spPr bwMode="auto">
        <a:xfrm>
          <a:off x="2908300" y="3404600"/>
          <a:ext cx="698500" cy="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64608</xdr:rowOff>
    </xdr:from>
    <xdr:to>
      <xdr:col>3</xdr:col>
      <xdr:colOff>257175</xdr:colOff>
      <xdr:row>18</xdr:row>
      <xdr:rowOff>166208</xdr:rowOff>
    </xdr:to>
    <xdr:sp macro="" textlink="">
      <xdr:nvSpPr>
        <xdr:cNvPr id="64" name="フローチャート : 判断 63"/>
        <xdr:cNvSpPr/>
      </xdr:nvSpPr>
      <xdr:spPr bwMode="auto">
        <a:xfrm>
          <a:off x="35560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4935</xdr:rowOff>
    </xdr:from>
    <xdr:ext cx="762000" cy="259045"/>
    <xdr:sp macro="" textlink="">
      <xdr:nvSpPr>
        <xdr:cNvPr id="65" name="テキスト ボックス 64"/>
        <xdr:cNvSpPr txBox="1"/>
      </xdr:nvSpPr>
      <xdr:spPr>
        <a:xfrm>
          <a:off x="3225800" y="29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62274</xdr:rowOff>
    </xdr:from>
    <xdr:to>
      <xdr:col>2</xdr:col>
      <xdr:colOff>692150</xdr:colOff>
      <xdr:row>18</xdr:row>
      <xdr:rowOff>163874</xdr:rowOff>
    </xdr:to>
    <xdr:sp macro="" textlink="">
      <xdr:nvSpPr>
        <xdr:cNvPr id="66" name="フローチャート : 判断 65"/>
        <xdr:cNvSpPr/>
      </xdr:nvSpPr>
      <xdr:spPr bwMode="auto">
        <a:xfrm>
          <a:off x="28575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2601</xdr:rowOff>
    </xdr:from>
    <xdr:ext cx="762000" cy="259045"/>
    <xdr:sp macro="" textlink="">
      <xdr:nvSpPr>
        <xdr:cNvPr id="67" name="テキスト ボックス 66"/>
        <xdr:cNvSpPr txBox="1"/>
      </xdr:nvSpPr>
      <xdr:spPr>
        <a:xfrm>
          <a:off x="2527300" y="296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100670</xdr:rowOff>
    </xdr:from>
    <xdr:to>
      <xdr:col>5</xdr:col>
      <xdr:colOff>34925</xdr:colOff>
      <xdr:row>20</xdr:row>
      <xdr:rowOff>30820</xdr:rowOff>
    </xdr:to>
    <xdr:sp macro="" textlink="">
      <xdr:nvSpPr>
        <xdr:cNvPr id="73" name="円/楕円 72"/>
        <xdr:cNvSpPr/>
      </xdr:nvSpPr>
      <xdr:spPr bwMode="auto">
        <a:xfrm>
          <a:off x="5600700" y="340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9247</xdr:rowOff>
    </xdr:from>
    <xdr:ext cx="762000" cy="259045"/>
    <xdr:sp macro="" textlink="">
      <xdr:nvSpPr>
        <xdr:cNvPr id="74" name="人口1人当たり決算額の推移該当値テキスト130"/>
        <xdr:cNvSpPr txBox="1"/>
      </xdr:nvSpPr>
      <xdr:spPr>
        <a:xfrm>
          <a:off x="5740400" y="33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50,431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94621</xdr:rowOff>
    </xdr:from>
    <xdr:to>
      <xdr:col>4</xdr:col>
      <xdr:colOff>520700</xdr:colOff>
      <xdr:row>20</xdr:row>
      <xdr:rowOff>24771</xdr:rowOff>
    </xdr:to>
    <xdr:sp macro="" textlink="">
      <xdr:nvSpPr>
        <xdr:cNvPr id="75" name="円/楕円 74"/>
        <xdr:cNvSpPr/>
      </xdr:nvSpPr>
      <xdr:spPr bwMode="auto">
        <a:xfrm>
          <a:off x="4953000" y="33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9548</xdr:rowOff>
    </xdr:from>
    <xdr:ext cx="736600" cy="259045"/>
    <xdr:sp macro="" textlink="">
      <xdr:nvSpPr>
        <xdr:cNvPr id="76" name="テキスト ボックス 75"/>
        <xdr:cNvSpPr txBox="1"/>
      </xdr:nvSpPr>
      <xdr:spPr>
        <a:xfrm>
          <a:off x="4622800" y="348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51,066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59188</xdr:rowOff>
    </xdr:from>
    <xdr:to>
      <xdr:col>3</xdr:col>
      <xdr:colOff>955675</xdr:colOff>
      <xdr:row>19</xdr:row>
      <xdr:rowOff>160788</xdr:rowOff>
    </xdr:to>
    <xdr:sp macro="" textlink="">
      <xdr:nvSpPr>
        <xdr:cNvPr id="77" name="円/楕円 76"/>
        <xdr:cNvSpPr/>
      </xdr:nvSpPr>
      <xdr:spPr bwMode="auto">
        <a:xfrm>
          <a:off x="4254500" y="336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145565</xdr:rowOff>
    </xdr:from>
    <xdr:ext cx="762000" cy="259045"/>
    <xdr:sp macro="" textlink="">
      <xdr:nvSpPr>
        <xdr:cNvPr id="78" name="テキスト ボックス 77"/>
        <xdr:cNvSpPr txBox="1"/>
      </xdr:nvSpPr>
      <xdr:spPr>
        <a:xfrm>
          <a:off x="3924300" y="34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49263</xdr:rowOff>
    </xdr:from>
    <xdr:to>
      <xdr:col>3</xdr:col>
      <xdr:colOff>257175</xdr:colOff>
      <xdr:row>19</xdr:row>
      <xdr:rowOff>150863</xdr:rowOff>
    </xdr:to>
    <xdr:sp macro="" textlink="">
      <xdr:nvSpPr>
        <xdr:cNvPr id="79" name="円/楕円 78"/>
        <xdr:cNvSpPr/>
      </xdr:nvSpPr>
      <xdr:spPr bwMode="auto">
        <a:xfrm>
          <a:off x="3556000" y="335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135640</xdr:rowOff>
    </xdr:from>
    <xdr:ext cx="762000" cy="259045"/>
    <xdr:sp macro="" textlink="">
      <xdr:nvSpPr>
        <xdr:cNvPr id="80" name="テキスト ボックス 79"/>
        <xdr:cNvSpPr txBox="1"/>
      </xdr:nvSpPr>
      <xdr:spPr>
        <a:xfrm>
          <a:off x="3225800" y="344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55,828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48625</xdr:rowOff>
    </xdr:from>
    <xdr:to>
      <xdr:col>2</xdr:col>
      <xdr:colOff>692150</xdr:colOff>
      <xdr:row>19</xdr:row>
      <xdr:rowOff>150225</xdr:rowOff>
    </xdr:to>
    <xdr:sp macro="" textlink="">
      <xdr:nvSpPr>
        <xdr:cNvPr id="81" name="円/楕円 80"/>
        <xdr:cNvSpPr/>
      </xdr:nvSpPr>
      <xdr:spPr bwMode="auto">
        <a:xfrm>
          <a:off x="2857500" y="335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135002</xdr:rowOff>
    </xdr:from>
    <xdr:ext cx="762000" cy="259045"/>
    <xdr:sp macro="" textlink="">
      <xdr:nvSpPr>
        <xdr:cNvPr id="82" name="テキスト ボックス 81"/>
        <xdr:cNvSpPr txBox="1"/>
      </xdr:nvSpPr>
      <xdr:spPr>
        <a:xfrm>
          <a:off x="2527300" y="344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88321</xdr:rowOff>
    </xdr:from>
    <xdr:to>
      <xdr:col>4</xdr:col>
      <xdr:colOff>1117600</xdr:colOff>
      <xdr:row>37</xdr:row>
      <xdr:rowOff>201523</xdr:rowOff>
    </xdr:to>
    <xdr:cxnSp macro="">
      <xdr:nvCxnSpPr>
        <xdr:cNvPr id="109" name="直線コネクタ 108"/>
        <xdr:cNvCxnSpPr/>
      </xdr:nvCxnSpPr>
      <xdr:spPr bwMode="auto">
        <a:xfrm flipV="1">
          <a:off x="5651500" y="6012871"/>
          <a:ext cx="0" cy="13133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211700</xdr:rowOff>
    </xdr:from>
    <xdr:ext cx="762000" cy="259045"/>
    <xdr:sp macro="" textlink="">
      <xdr:nvSpPr>
        <xdr:cNvPr id="110" name="人口1人当たり決算額の推移最小値テキスト445"/>
        <xdr:cNvSpPr txBox="1"/>
      </xdr:nvSpPr>
      <xdr:spPr>
        <a:xfrm>
          <a:off x="5740400" y="733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3,370</a:t>
          </a:r>
          <a:endParaRPr kumimoji="1" lang="ja-JP" altLang="en-US" sz="1000" b="1">
            <a:latin typeface="ＭＳ Ｐゴシック"/>
          </a:endParaRPr>
        </a:p>
      </xdr:txBody>
    </xdr:sp>
    <xdr:clientData/>
  </xdr:oneCellAnchor>
  <xdr:twoCellAnchor>
    <xdr:from>
      <xdr:col>4</xdr:col>
      <xdr:colOff>1028700</xdr:colOff>
      <xdr:row>37</xdr:row>
      <xdr:rowOff>201523</xdr:rowOff>
    </xdr:from>
    <xdr:to>
      <xdr:col>5</xdr:col>
      <xdr:colOff>73025</xdr:colOff>
      <xdr:row>37</xdr:row>
      <xdr:rowOff>201523</xdr:rowOff>
    </xdr:to>
    <xdr:cxnSp macro="">
      <xdr:nvCxnSpPr>
        <xdr:cNvPr id="111" name="直線コネクタ 110"/>
        <xdr:cNvCxnSpPr/>
      </xdr:nvCxnSpPr>
      <xdr:spPr bwMode="auto">
        <a:xfrm>
          <a:off x="5562600" y="73262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3248</xdr:rowOff>
    </xdr:from>
    <xdr:ext cx="762000" cy="259045"/>
    <xdr:sp macro="" textlink="">
      <xdr:nvSpPr>
        <xdr:cNvPr id="112" name="人口1人当たり決算額の推移最大値テキスト445"/>
        <xdr:cNvSpPr txBox="1"/>
      </xdr:nvSpPr>
      <xdr:spPr>
        <a:xfrm>
          <a:off x="5740400" y="575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32,096</a:t>
          </a:r>
          <a:endParaRPr kumimoji="1" lang="ja-JP" altLang="en-US" sz="1000" b="1">
            <a:latin typeface="ＭＳ Ｐゴシック"/>
          </a:endParaRPr>
        </a:p>
      </xdr:txBody>
    </xdr:sp>
    <xdr:clientData/>
  </xdr:oneCellAnchor>
  <xdr:twoCellAnchor>
    <xdr:from>
      <xdr:col>4</xdr:col>
      <xdr:colOff>1028700</xdr:colOff>
      <xdr:row>33</xdr:row>
      <xdr:rowOff>88321</xdr:rowOff>
    </xdr:from>
    <xdr:to>
      <xdr:col>5</xdr:col>
      <xdr:colOff>73025</xdr:colOff>
      <xdr:row>33</xdr:row>
      <xdr:rowOff>88321</xdr:rowOff>
    </xdr:to>
    <xdr:cxnSp macro="">
      <xdr:nvCxnSpPr>
        <xdr:cNvPr id="113" name="直線コネクタ 112"/>
        <xdr:cNvCxnSpPr/>
      </xdr:nvCxnSpPr>
      <xdr:spPr bwMode="auto">
        <a:xfrm>
          <a:off x="5562600" y="6012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201523</xdr:rowOff>
    </xdr:from>
    <xdr:to>
      <xdr:col>4</xdr:col>
      <xdr:colOff>1117600</xdr:colOff>
      <xdr:row>37</xdr:row>
      <xdr:rowOff>205364</xdr:rowOff>
    </xdr:to>
    <xdr:cxnSp macro="">
      <xdr:nvCxnSpPr>
        <xdr:cNvPr id="114" name="直線コネクタ 113"/>
        <xdr:cNvCxnSpPr/>
      </xdr:nvCxnSpPr>
      <xdr:spPr bwMode="auto">
        <a:xfrm flipV="1">
          <a:off x="5003800" y="7326223"/>
          <a:ext cx="647700" cy="3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64929</xdr:rowOff>
    </xdr:from>
    <xdr:ext cx="762000" cy="259045"/>
    <xdr:sp macro="" textlink="">
      <xdr:nvSpPr>
        <xdr:cNvPr id="115" name="人口1人当たり決算額の推移平均値テキスト445"/>
        <xdr:cNvSpPr txBox="1"/>
      </xdr:nvSpPr>
      <xdr:spPr>
        <a:xfrm>
          <a:off x="5740400" y="667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219852</xdr:rowOff>
    </xdr:from>
    <xdr:to>
      <xdr:col>5</xdr:col>
      <xdr:colOff>34925</xdr:colOff>
      <xdr:row>35</xdr:row>
      <xdr:rowOff>321452</xdr:rowOff>
    </xdr:to>
    <xdr:sp macro="" textlink="">
      <xdr:nvSpPr>
        <xdr:cNvPr id="116" name="フローチャート : 判断 115"/>
        <xdr:cNvSpPr/>
      </xdr:nvSpPr>
      <xdr:spPr bwMode="auto">
        <a:xfrm>
          <a:off x="56007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184287</xdr:rowOff>
    </xdr:from>
    <xdr:to>
      <xdr:col>4</xdr:col>
      <xdr:colOff>469900</xdr:colOff>
      <xdr:row>37</xdr:row>
      <xdr:rowOff>205364</xdr:rowOff>
    </xdr:to>
    <xdr:cxnSp macro="">
      <xdr:nvCxnSpPr>
        <xdr:cNvPr id="117" name="直線コネクタ 116"/>
        <xdr:cNvCxnSpPr/>
      </xdr:nvCxnSpPr>
      <xdr:spPr bwMode="auto">
        <a:xfrm>
          <a:off x="4305300" y="7308987"/>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189174</xdr:rowOff>
    </xdr:from>
    <xdr:to>
      <xdr:col>4</xdr:col>
      <xdr:colOff>520700</xdr:colOff>
      <xdr:row>35</xdr:row>
      <xdr:rowOff>290774</xdr:rowOff>
    </xdr:to>
    <xdr:sp macro="" textlink="">
      <xdr:nvSpPr>
        <xdr:cNvPr id="118" name="フローチャート : 判断 117"/>
        <xdr:cNvSpPr/>
      </xdr:nvSpPr>
      <xdr:spPr bwMode="auto">
        <a:xfrm>
          <a:off x="49530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300951</xdr:rowOff>
    </xdr:from>
    <xdr:ext cx="736600" cy="259045"/>
    <xdr:sp macro="" textlink="">
      <xdr:nvSpPr>
        <xdr:cNvPr id="119" name="テキスト ボックス 118"/>
        <xdr:cNvSpPr txBox="1"/>
      </xdr:nvSpPr>
      <xdr:spPr>
        <a:xfrm>
          <a:off x="4622800" y="6568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184287</xdr:rowOff>
    </xdr:from>
    <xdr:to>
      <xdr:col>3</xdr:col>
      <xdr:colOff>904875</xdr:colOff>
      <xdr:row>37</xdr:row>
      <xdr:rowOff>184607</xdr:rowOff>
    </xdr:to>
    <xdr:cxnSp macro="">
      <xdr:nvCxnSpPr>
        <xdr:cNvPr id="120" name="直線コネクタ 119"/>
        <xdr:cNvCxnSpPr/>
      </xdr:nvCxnSpPr>
      <xdr:spPr bwMode="auto">
        <a:xfrm flipV="1">
          <a:off x="3606800" y="7308987"/>
          <a:ext cx="6985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154198</xdr:rowOff>
    </xdr:from>
    <xdr:to>
      <xdr:col>3</xdr:col>
      <xdr:colOff>955675</xdr:colOff>
      <xdr:row>35</xdr:row>
      <xdr:rowOff>255798</xdr:rowOff>
    </xdr:to>
    <xdr:sp macro="" textlink="">
      <xdr:nvSpPr>
        <xdr:cNvPr id="121" name="フローチャート : 判断 120"/>
        <xdr:cNvSpPr/>
      </xdr:nvSpPr>
      <xdr:spPr bwMode="auto">
        <a:xfrm>
          <a:off x="42545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265975</xdr:rowOff>
    </xdr:from>
    <xdr:ext cx="762000" cy="259045"/>
    <xdr:sp macro="" textlink="">
      <xdr:nvSpPr>
        <xdr:cNvPr id="122" name="テキスト ボックス 121"/>
        <xdr:cNvSpPr txBox="1"/>
      </xdr:nvSpPr>
      <xdr:spPr>
        <a:xfrm>
          <a:off x="3924300" y="653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184607</xdr:rowOff>
    </xdr:from>
    <xdr:to>
      <xdr:col>3</xdr:col>
      <xdr:colOff>206375</xdr:colOff>
      <xdr:row>37</xdr:row>
      <xdr:rowOff>189911</xdr:rowOff>
    </xdr:to>
    <xdr:cxnSp macro="">
      <xdr:nvCxnSpPr>
        <xdr:cNvPr id="123" name="直線コネクタ 122"/>
        <xdr:cNvCxnSpPr/>
      </xdr:nvCxnSpPr>
      <xdr:spPr bwMode="auto">
        <a:xfrm flipV="1">
          <a:off x="2908300" y="7309307"/>
          <a:ext cx="698500" cy="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119085</xdr:rowOff>
    </xdr:from>
    <xdr:to>
      <xdr:col>3</xdr:col>
      <xdr:colOff>257175</xdr:colOff>
      <xdr:row>35</xdr:row>
      <xdr:rowOff>220685</xdr:rowOff>
    </xdr:to>
    <xdr:sp macro="" textlink="">
      <xdr:nvSpPr>
        <xdr:cNvPr id="124" name="フローチャート : 判断 123"/>
        <xdr:cNvSpPr/>
      </xdr:nvSpPr>
      <xdr:spPr bwMode="auto">
        <a:xfrm>
          <a:off x="3556000" y="6729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230862</xdr:rowOff>
    </xdr:from>
    <xdr:ext cx="762000" cy="259045"/>
    <xdr:sp macro="" textlink="">
      <xdr:nvSpPr>
        <xdr:cNvPr id="125" name="テキスト ボックス 124"/>
        <xdr:cNvSpPr txBox="1"/>
      </xdr:nvSpPr>
      <xdr:spPr>
        <a:xfrm>
          <a:off x="3225800" y="649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77115</xdr:rowOff>
    </xdr:from>
    <xdr:to>
      <xdr:col>2</xdr:col>
      <xdr:colOff>692150</xdr:colOff>
      <xdr:row>35</xdr:row>
      <xdr:rowOff>178715</xdr:rowOff>
    </xdr:to>
    <xdr:sp macro="" textlink="">
      <xdr:nvSpPr>
        <xdr:cNvPr id="126" name="フローチャート : 判断 125"/>
        <xdr:cNvSpPr/>
      </xdr:nvSpPr>
      <xdr:spPr bwMode="auto">
        <a:xfrm>
          <a:off x="2857500" y="6687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188892</xdr:rowOff>
    </xdr:from>
    <xdr:ext cx="762000" cy="259045"/>
    <xdr:sp macro="" textlink="">
      <xdr:nvSpPr>
        <xdr:cNvPr id="127" name="テキスト ボックス 126"/>
        <xdr:cNvSpPr txBox="1"/>
      </xdr:nvSpPr>
      <xdr:spPr>
        <a:xfrm>
          <a:off x="2527300" y="645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150723</xdr:rowOff>
    </xdr:from>
    <xdr:to>
      <xdr:col>5</xdr:col>
      <xdr:colOff>34925</xdr:colOff>
      <xdr:row>37</xdr:row>
      <xdr:rowOff>252323</xdr:rowOff>
    </xdr:to>
    <xdr:sp macro="" textlink="">
      <xdr:nvSpPr>
        <xdr:cNvPr id="133" name="円/楕円 132"/>
        <xdr:cNvSpPr/>
      </xdr:nvSpPr>
      <xdr:spPr bwMode="auto">
        <a:xfrm>
          <a:off x="5600700" y="727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59300</xdr:rowOff>
    </xdr:from>
    <xdr:ext cx="762000" cy="259045"/>
    <xdr:sp macro="" textlink="">
      <xdr:nvSpPr>
        <xdr:cNvPr id="134" name="人口1人当たり決算額の推移該当値テキスト445"/>
        <xdr:cNvSpPr txBox="1"/>
      </xdr:nvSpPr>
      <xdr:spPr>
        <a:xfrm>
          <a:off x="5740400" y="718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154564</xdr:rowOff>
    </xdr:from>
    <xdr:to>
      <xdr:col>4</xdr:col>
      <xdr:colOff>520700</xdr:colOff>
      <xdr:row>37</xdr:row>
      <xdr:rowOff>256164</xdr:rowOff>
    </xdr:to>
    <xdr:sp macro="" textlink="">
      <xdr:nvSpPr>
        <xdr:cNvPr id="135" name="円/楕円 134"/>
        <xdr:cNvSpPr/>
      </xdr:nvSpPr>
      <xdr:spPr bwMode="auto">
        <a:xfrm>
          <a:off x="4953000" y="727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240941</xdr:rowOff>
    </xdr:from>
    <xdr:ext cx="736600" cy="259045"/>
    <xdr:sp macro="" textlink="">
      <xdr:nvSpPr>
        <xdr:cNvPr id="136" name="テキスト ボックス 135"/>
        <xdr:cNvSpPr txBox="1"/>
      </xdr:nvSpPr>
      <xdr:spPr>
        <a:xfrm>
          <a:off x="4622800" y="736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133487</xdr:rowOff>
    </xdr:from>
    <xdr:to>
      <xdr:col>3</xdr:col>
      <xdr:colOff>955675</xdr:colOff>
      <xdr:row>37</xdr:row>
      <xdr:rowOff>235087</xdr:rowOff>
    </xdr:to>
    <xdr:sp macro="" textlink="">
      <xdr:nvSpPr>
        <xdr:cNvPr id="137" name="円/楕円 136"/>
        <xdr:cNvSpPr/>
      </xdr:nvSpPr>
      <xdr:spPr bwMode="auto">
        <a:xfrm>
          <a:off x="4254500" y="7258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219864</xdr:rowOff>
    </xdr:from>
    <xdr:ext cx="762000" cy="259045"/>
    <xdr:sp macro="" textlink="">
      <xdr:nvSpPr>
        <xdr:cNvPr id="138" name="テキスト ボックス 137"/>
        <xdr:cNvSpPr txBox="1"/>
      </xdr:nvSpPr>
      <xdr:spPr>
        <a:xfrm>
          <a:off x="3924300" y="734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133807</xdr:rowOff>
    </xdr:from>
    <xdr:to>
      <xdr:col>3</xdr:col>
      <xdr:colOff>257175</xdr:colOff>
      <xdr:row>37</xdr:row>
      <xdr:rowOff>235407</xdr:rowOff>
    </xdr:to>
    <xdr:sp macro="" textlink="">
      <xdr:nvSpPr>
        <xdr:cNvPr id="139" name="円/楕円 138"/>
        <xdr:cNvSpPr/>
      </xdr:nvSpPr>
      <xdr:spPr bwMode="auto">
        <a:xfrm>
          <a:off x="3556000" y="725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220184</xdr:rowOff>
    </xdr:from>
    <xdr:ext cx="762000" cy="259045"/>
    <xdr:sp macro="" textlink="">
      <xdr:nvSpPr>
        <xdr:cNvPr id="140" name="テキスト ボックス 139"/>
        <xdr:cNvSpPr txBox="1"/>
      </xdr:nvSpPr>
      <xdr:spPr>
        <a:xfrm>
          <a:off x="3225800" y="73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139111</xdr:rowOff>
    </xdr:from>
    <xdr:to>
      <xdr:col>2</xdr:col>
      <xdr:colOff>692150</xdr:colOff>
      <xdr:row>37</xdr:row>
      <xdr:rowOff>240711</xdr:rowOff>
    </xdr:to>
    <xdr:sp macro="" textlink="">
      <xdr:nvSpPr>
        <xdr:cNvPr id="141" name="円/楕円 140"/>
        <xdr:cNvSpPr/>
      </xdr:nvSpPr>
      <xdr:spPr bwMode="auto">
        <a:xfrm>
          <a:off x="2857500" y="726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225488</xdr:rowOff>
    </xdr:from>
    <xdr:ext cx="762000" cy="259045"/>
    <xdr:sp macro="" textlink="">
      <xdr:nvSpPr>
        <xdr:cNvPr id="142" name="テキスト ボックス 141"/>
        <xdr:cNvSpPr txBox="1"/>
      </xdr:nvSpPr>
      <xdr:spPr>
        <a:xfrm>
          <a:off x="2527300" y="735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年度は、財政調整基金へ１</a:t>
          </a:r>
          <a:r>
            <a:rPr kumimoji="1" lang="ja-JP" altLang="en-US" sz="1300">
              <a:solidFill>
                <a:schemeClr val="dk1"/>
              </a:solidFill>
              <a:effectLst/>
              <a:latin typeface="+mn-lt"/>
              <a:ea typeface="+mn-ea"/>
              <a:cs typeface="+mn-cs"/>
            </a:rPr>
            <a:t>４３</a:t>
          </a:r>
          <a:r>
            <a:rPr kumimoji="1" lang="ja-JP" altLang="ja-JP" sz="1300">
              <a:solidFill>
                <a:schemeClr val="dk1"/>
              </a:solidFill>
              <a:effectLst/>
              <a:latin typeface="+mn-lt"/>
              <a:ea typeface="+mn-ea"/>
              <a:cs typeface="+mn-cs"/>
            </a:rPr>
            <a:t>億円の積立てを行い、実質収支額９</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億円、実質収支比率６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０</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１ポイント増）となった。主な要因は、歳出の執行率が９６</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５ポイント増）となったものの、歳入の収入率が１０１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０</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９ポイント増）となったためである。</a:t>
          </a:r>
          <a:r>
            <a:rPr kumimoji="1" lang="ja-JP" altLang="ja-JP" sz="1300">
              <a:solidFill>
                <a:schemeClr val="dk1"/>
              </a:solidFill>
              <a:effectLst/>
              <a:latin typeface="+mn-lt"/>
              <a:ea typeface="+mn-ea"/>
              <a:cs typeface="+mn-cs"/>
            </a:rPr>
            <a:t>また、財政調整基金からの取崩しもなかったため、実質単年度収支は１</a:t>
          </a:r>
          <a:r>
            <a:rPr kumimoji="1" lang="ja-JP" altLang="en-US" sz="1300">
              <a:solidFill>
                <a:schemeClr val="dk1"/>
              </a:solidFill>
              <a:effectLst/>
              <a:latin typeface="+mn-lt"/>
              <a:ea typeface="+mn-ea"/>
              <a:cs typeface="+mn-cs"/>
            </a:rPr>
            <a:t>４９</a:t>
          </a:r>
          <a:r>
            <a:rPr kumimoji="1" lang="ja-JP" altLang="ja-JP" sz="1300">
              <a:solidFill>
                <a:schemeClr val="dk1"/>
              </a:solidFill>
              <a:effectLst/>
              <a:latin typeface="+mn-lt"/>
              <a:ea typeface="+mn-ea"/>
              <a:cs typeface="+mn-cs"/>
            </a:rPr>
            <a:t>億円となり、</a:t>
          </a:r>
          <a:r>
            <a:rPr kumimoji="1" lang="ja-JP" altLang="en-US" sz="1300">
              <a:solidFill>
                <a:schemeClr val="dk1"/>
              </a:solidFill>
              <a:effectLst/>
              <a:latin typeface="+mn-lt"/>
              <a:ea typeface="+mn-ea"/>
              <a:cs typeface="+mn-cs"/>
            </a:rPr>
            <a:t>昨年に引き続き</a:t>
          </a:r>
          <a:r>
            <a:rPr kumimoji="1" lang="ja-JP" altLang="ja-JP" sz="1300">
              <a:solidFill>
                <a:schemeClr val="dk1"/>
              </a:solidFill>
              <a:effectLst/>
              <a:latin typeface="+mn-lt"/>
              <a:ea typeface="+mn-ea"/>
              <a:cs typeface="+mn-cs"/>
            </a:rPr>
            <a:t>プラス</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ながら、リーマンショックの影響により、平成２１年度から４年間にわたり約３００億円の財政調整基金を取崩していることから、社会保障経費の増加や税制改正に伴う歳入の変化などに耐えられるよう、健全財政の堅持に努める</a:t>
          </a:r>
          <a:r>
            <a:rPr kumimoji="1" lang="ja-JP" altLang="en-US" sz="130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一般会計、各特別会計を含めた全会計での実質収支は、現方式での分析を始めた平成１９年度から</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年連続で全て黒字である。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平成２</a:t>
          </a:r>
          <a:r>
            <a:rPr kumimoji="1" lang="ja-JP" altLang="en-US" sz="1400">
              <a:solidFill>
                <a:sysClr val="windowText" lastClr="000000"/>
              </a:solidFill>
              <a:effectLst/>
              <a:latin typeface="+mn-lt"/>
              <a:ea typeface="+mn-ea"/>
              <a:cs typeface="+mn-cs"/>
            </a:rPr>
            <a:t>６</a:t>
          </a:r>
          <a:r>
            <a:rPr kumimoji="1" lang="ja-JP" altLang="ja-JP" sz="1400">
              <a:solidFill>
                <a:sysClr val="windowText" lastClr="000000"/>
              </a:solidFill>
              <a:effectLst/>
              <a:latin typeface="+mn-lt"/>
              <a:ea typeface="+mn-ea"/>
              <a:cs typeface="+mn-cs"/>
            </a:rPr>
            <a:t>年度は、学校改築に伴う起債の償還が始まったことに伴い元利償還金が１６</a:t>
          </a:r>
          <a:r>
            <a:rPr kumimoji="1" lang="ja-JP" altLang="en-US" sz="1400">
              <a:solidFill>
                <a:sysClr val="windowText" lastClr="000000"/>
              </a:solidFill>
              <a:effectLst/>
              <a:latin typeface="+mn-lt"/>
              <a:ea typeface="+mn-ea"/>
              <a:cs typeface="+mn-cs"/>
            </a:rPr>
            <a:t>３</a:t>
          </a:r>
          <a:r>
            <a:rPr kumimoji="1" lang="ja-JP" altLang="ja-JP" sz="1400">
              <a:solidFill>
                <a:sysClr val="windowText" lastClr="000000"/>
              </a:solidFill>
              <a:effectLst/>
              <a:latin typeface="+mn-lt"/>
              <a:ea typeface="+mn-ea"/>
              <a:cs typeface="+mn-cs"/>
            </a:rPr>
            <a:t>百万円</a:t>
          </a:r>
          <a:r>
            <a:rPr kumimoji="1" lang="ja-JP" altLang="en-US" sz="1400">
              <a:solidFill>
                <a:sysClr val="windowText" lastClr="000000"/>
              </a:solidFill>
              <a:effectLst/>
              <a:latin typeface="+mn-lt"/>
              <a:ea typeface="+mn-ea"/>
              <a:cs typeface="+mn-cs"/>
            </a:rPr>
            <a:t>増加。</a:t>
          </a:r>
          <a:r>
            <a:rPr kumimoji="1" lang="ja-JP" altLang="ja-JP" sz="1400">
              <a:solidFill>
                <a:sysClr val="windowText" lastClr="000000"/>
              </a:solidFill>
              <a:effectLst/>
              <a:latin typeface="+mn-lt"/>
              <a:ea typeface="+mn-ea"/>
              <a:cs typeface="+mn-cs"/>
            </a:rPr>
            <a:t>また組合等への元利償還金分負担金等も</a:t>
          </a:r>
          <a:r>
            <a:rPr kumimoji="1" lang="ja-JP" altLang="en-US" sz="1400">
              <a:solidFill>
                <a:sysClr val="windowText" lastClr="000000"/>
              </a:solidFill>
              <a:effectLst/>
              <a:latin typeface="+mn-lt"/>
              <a:ea typeface="+mn-ea"/>
              <a:cs typeface="+mn-cs"/>
            </a:rPr>
            <a:t>８３</a:t>
          </a:r>
          <a:r>
            <a:rPr kumimoji="1" lang="ja-JP" altLang="ja-JP" sz="1400">
              <a:solidFill>
                <a:sysClr val="windowText" lastClr="000000"/>
              </a:solidFill>
              <a:effectLst/>
              <a:latin typeface="+mn-lt"/>
              <a:ea typeface="+mn-ea"/>
              <a:cs typeface="+mn-cs"/>
            </a:rPr>
            <a:t>百万円減となった。</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一方、</a:t>
          </a:r>
          <a:r>
            <a:rPr kumimoji="1" lang="ja-JP" altLang="en-US" sz="1400">
              <a:solidFill>
                <a:sysClr val="windowText" lastClr="000000"/>
              </a:solidFill>
              <a:effectLst/>
              <a:latin typeface="+mn-lt"/>
              <a:ea typeface="+mn-ea"/>
              <a:cs typeface="+mn-cs"/>
            </a:rPr>
            <a:t>算入</a:t>
          </a:r>
          <a:r>
            <a:rPr kumimoji="1" lang="ja-JP" altLang="ja-JP" sz="1400">
              <a:solidFill>
                <a:sysClr val="windowText" lastClr="000000"/>
              </a:solidFill>
              <a:effectLst/>
              <a:latin typeface="+mn-lt"/>
              <a:ea typeface="+mn-ea"/>
              <a:cs typeface="+mn-cs"/>
            </a:rPr>
            <a:t>公債費等は４</a:t>
          </a:r>
          <a:r>
            <a:rPr kumimoji="1" lang="ja-JP" altLang="en-US" sz="1400">
              <a:solidFill>
                <a:sysClr val="windowText" lastClr="000000"/>
              </a:solidFill>
              <a:effectLst/>
              <a:latin typeface="+mn-lt"/>
              <a:ea typeface="+mn-ea"/>
              <a:cs typeface="+mn-cs"/>
            </a:rPr>
            <a:t>２７</a:t>
          </a:r>
          <a:r>
            <a:rPr kumimoji="1" lang="ja-JP" altLang="ja-JP" sz="1400">
              <a:solidFill>
                <a:sysClr val="windowText" lastClr="000000"/>
              </a:solidFill>
              <a:effectLst/>
              <a:latin typeface="+mn-lt"/>
              <a:ea typeface="+mn-ea"/>
              <a:cs typeface="+mn-cs"/>
            </a:rPr>
            <a:t>百万円の増となった結果、実質公債費比率の分子は平成２</a:t>
          </a:r>
          <a:r>
            <a:rPr kumimoji="1" lang="ja-JP" altLang="en-US" sz="1400">
              <a:solidFill>
                <a:sysClr val="windowText" lastClr="000000"/>
              </a:solidFill>
              <a:effectLst/>
              <a:latin typeface="+mn-lt"/>
              <a:ea typeface="+mn-ea"/>
              <a:cs typeface="+mn-cs"/>
            </a:rPr>
            <a:t>５</a:t>
          </a:r>
          <a:r>
            <a:rPr kumimoji="1" lang="ja-JP" altLang="ja-JP" sz="1400">
              <a:solidFill>
                <a:sysClr val="windowText" lastClr="000000"/>
              </a:solidFill>
              <a:effectLst/>
              <a:latin typeface="+mn-lt"/>
              <a:ea typeface="+mn-ea"/>
              <a:cs typeface="+mn-cs"/>
            </a:rPr>
            <a:t>年度と比べて</a:t>
          </a:r>
          <a:r>
            <a:rPr kumimoji="1" lang="ja-JP" altLang="en-US" sz="1400">
              <a:solidFill>
                <a:sysClr val="windowText" lastClr="000000"/>
              </a:solidFill>
              <a:effectLst/>
              <a:latin typeface="+mn-lt"/>
              <a:ea typeface="+mn-ea"/>
              <a:cs typeface="+mn-cs"/>
            </a:rPr>
            <a:t>３５７</a:t>
          </a:r>
          <a:r>
            <a:rPr kumimoji="1" lang="ja-JP" altLang="ja-JP" sz="1400">
              <a:solidFill>
                <a:sysClr val="windowText" lastClr="000000"/>
              </a:solidFill>
              <a:effectLst/>
              <a:latin typeface="+mn-lt"/>
              <a:ea typeface="+mn-ea"/>
              <a:cs typeface="+mn-cs"/>
            </a:rPr>
            <a:t>百万円減少した。</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平成１９年度以降、本区の実質公債費比率の分子は減少し続けたが、平成２</a:t>
          </a:r>
          <a:r>
            <a:rPr kumimoji="1" lang="ja-JP" altLang="en-US" sz="1400">
              <a:solidFill>
                <a:sysClr val="windowText" lastClr="000000"/>
              </a:solidFill>
              <a:effectLst/>
              <a:latin typeface="+mn-lt"/>
              <a:ea typeface="+mn-ea"/>
              <a:cs typeface="+mn-cs"/>
            </a:rPr>
            <a:t>７</a:t>
          </a:r>
          <a:r>
            <a:rPr kumimoji="1" lang="ja-JP" altLang="ja-JP" sz="1400">
              <a:solidFill>
                <a:sysClr val="windowText" lastClr="000000"/>
              </a:solidFill>
              <a:effectLst/>
              <a:latin typeface="+mn-lt"/>
              <a:ea typeface="+mn-ea"/>
              <a:cs typeface="+mn-cs"/>
            </a:rPr>
            <a:t>年度以降、区立小中学校の改築に伴う起債の償還費用の増加が見込まれるため、増に転じる可能性がある。今後も学校改築は継続されるため、将来を見据えた起債管理に努める。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平成２</a:t>
          </a:r>
          <a:r>
            <a:rPr kumimoji="1" lang="ja-JP" altLang="en-US" sz="1400">
              <a:solidFill>
                <a:sysClr val="windowText" lastClr="000000"/>
              </a:solidFill>
              <a:effectLst/>
              <a:latin typeface="+mn-lt"/>
              <a:ea typeface="+mn-ea"/>
              <a:cs typeface="+mn-cs"/>
            </a:rPr>
            <a:t>６</a:t>
          </a:r>
          <a:r>
            <a:rPr kumimoji="1" lang="ja-JP" altLang="ja-JP" sz="1400">
              <a:solidFill>
                <a:sysClr val="windowText" lastClr="000000"/>
              </a:solidFill>
              <a:effectLst/>
              <a:latin typeface="+mn-lt"/>
              <a:ea typeface="+mn-ea"/>
              <a:cs typeface="+mn-cs"/>
            </a:rPr>
            <a:t>年度は、</a:t>
          </a:r>
          <a:r>
            <a:rPr kumimoji="1" lang="ja-JP" altLang="en-US" sz="1400">
              <a:solidFill>
                <a:sysClr val="windowText" lastClr="000000"/>
              </a:solidFill>
              <a:effectLst/>
              <a:latin typeface="+mn-lt"/>
              <a:ea typeface="+mn-ea"/>
              <a:cs typeface="+mn-cs"/>
            </a:rPr>
            <a:t>同</a:t>
          </a:r>
          <a:r>
            <a:rPr lang="ja-JP" altLang="ja-JP" sz="1400" b="0" i="0" baseline="0">
              <a:solidFill>
                <a:sysClr val="windowText" lastClr="000000"/>
              </a:solidFill>
              <a:effectLst/>
              <a:latin typeface="+mn-lt"/>
              <a:ea typeface="+mn-ea"/>
              <a:cs typeface="+mn-cs"/>
            </a:rPr>
            <a:t>年度新たに行う学校改築が無かったこと</a:t>
          </a:r>
          <a:r>
            <a:rPr kumimoji="1" lang="ja-JP" altLang="ja-JP" sz="1400">
              <a:solidFill>
                <a:sysClr val="windowText" lastClr="000000"/>
              </a:solidFill>
              <a:effectLst/>
              <a:latin typeface="+mn-lt"/>
              <a:ea typeface="+mn-ea"/>
              <a:cs typeface="+mn-cs"/>
            </a:rPr>
            <a:t>から、区債現在高は前年度比６億円減の１４</a:t>
          </a:r>
          <a:r>
            <a:rPr kumimoji="1" lang="ja-JP" altLang="en-US" sz="1400">
              <a:solidFill>
                <a:sysClr val="windowText" lastClr="000000"/>
              </a:solidFill>
              <a:effectLst/>
              <a:latin typeface="+mn-lt"/>
              <a:ea typeface="+mn-ea"/>
              <a:cs typeface="+mn-cs"/>
            </a:rPr>
            <a:t>３</a:t>
          </a:r>
          <a:r>
            <a:rPr kumimoji="1" lang="ja-JP" altLang="ja-JP" sz="1400">
              <a:solidFill>
                <a:sysClr val="windowText" lastClr="000000"/>
              </a:solidFill>
              <a:effectLst/>
              <a:latin typeface="+mn-lt"/>
              <a:ea typeface="+mn-ea"/>
              <a:cs typeface="+mn-cs"/>
            </a:rPr>
            <a:t>億円となった。充当可能財源等が将来負担額を上回るため、将来負担比率はマイナスとなり、将来負担比率は発生していない。</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今後、学校改築や老朽化する区施設の更新に伴い、起債と基金の取崩しが同時に進行する。加えて税制改正における法人住民税の一部国税化等は、依存財源の割合が高い本区への影響が大きいことから、長期的視点に立った財政運営を行っていく。</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245281349</v>
      </c>
      <c r="BO4" s="349"/>
      <c r="BP4" s="349"/>
      <c r="BQ4" s="349"/>
      <c r="BR4" s="349"/>
      <c r="BS4" s="349"/>
      <c r="BT4" s="349"/>
      <c r="BU4" s="350"/>
      <c r="BV4" s="348">
        <v>246166521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6.5</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234193267</v>
      </c>
      <c r="BO5" s="386"/>
      <c r="BP5" s="386"/>
      <c r="BQ5" s="386"/>
      <c r="BR5" s="386"/>
      <c r="BS5" s="386"/>
      <c r="BT5" s="386"/>
      <c r="BU5" s="387"/>
      <c r="BV5" s="385">
        <v>233447367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76.900000000000006</v>
      </c>
      <c r="CU5" s="383"/>
      <c r="CV5" s="383"/>
      <c r="CW5" s="383"/>
      <c r="CX5" s="383"/>
      <c r="CY5" s="383"/>
      <c r="CZ5" s="383"/>
      <c r="DA5" s="384"/>
      <c r="DB5" s="382">
        <v>79.8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11088082</v>
      </c>
      <c r="BO6" s="386"/>
      <c r="BP6" s="386"/>
      <c r="BQ6" s="386"/>
      <c r="BR6" s="386"/>
      <c r="BS6" s="386"/>
      <c r="BT6" s="386"/>
      <c r="BU6" s="387"/>
      <c r="BV6" s="385">
        <v>12719154</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76.900000000000006</v>
      </c>
      <c r="CU6" s="423"/>
      <c r="CV6" s="423"/>
      <c r="CW6" s="423"/>
      <c r="CX6" s="423"/>
      <c r="CY6" s="423"/>
      <c r="CZ6" s="423"/>
      <c r="DA6" s="424"/>
      <c r="DB6" s="422">
        <v>79.8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1365495</v>
      </c>
      <c r="BO7" s="386"/>
      <c r="BP7" s="386"/>
      <c r="BQ7" s="386"/>
      <c r="BR7" s="386"/>
      <c r="BS7" s="386"/>
      <c r="BT7" s="386"/>
      <c r="BU7" s="387"/>
      <c r="BV7" s="385">
        <v>3550524</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149418843</v>
      </c>
      <c r="CU7" s="386"/>
      <c r="CV7" s="386"/>
      <c r="CW7" s="386"/>
      <c r="CX7" s="386"/>
      <c r="CY7" s="386"/>
      <c r="CZ7" s="386"/>
      <c r="DA7" s="387"/>
      <c r="DB7" s="385">
        <v>142462267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9722587</v>
      </c>
      <c r="BO8" s="386"/>
      <c r="BP8" s="386"/>
      <c r="BQ8" s="386"/>
      <c r="BR8" s="386"/>
      <c r="BS8" s="386"/>
      <c r="BT8" s="386"/>
      <c r="BU8" s="387"/>
      <c r="BV8" s="385">
        <v>9168630</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678967</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553957</v>
      </c>
      <c r="BO9" s="386"/>
      <c r="BP9" s="386"/>
      <c r="BQ9" s="386"/>
      <c r="BR9" s="386"/>
      <c r="BS9" s="386"/>
      <c r="BT9" s="386"/>
      <c r="BU9" s="387"/>
      <c r="BV9" s="385">
        <v>-3071471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v>
      </c>
      <c r="CU9" s="383"/>
      <c r="CV9" s="383"/>
      <c r="CW9" s="383"/>
      <c r="CX9" s="383"/>
      <c r="CY9" s="383"/>
      <c r="CZ9" s="383"/>
      <c r="DA9" s="384"/>
      <c r="DB9" s="382">
        <v>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653944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14345756</v>
      </c>
      <c r="BO10" s="386"/>
      <c r="BP10" s="386"/>
      <c r="BQ10" s="386"/>
      <c r="BR10" s="386"/>
      <c r="BS10" s="386"/>
      <c r="BT10" s="386"/>
      <c r="BU10" s="387"/>
      <c r="BV10" s="385">
        <v>13257749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680262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654968</v>
      </c>
      <c r="S13" s="467"/>
      <c r="T13" s="467"/>
      <c r="U13" s="467"/>
      <c r="V13" s="468"/>
      <c r="W13" s="401" t="s">
        <v>124</v>
      </c>
      <c r="X13" s="402"/>
      <c r="Y13" s="402"/>
      <c r="Z13" s="402"/>
      <c r="AA13" s="402"/>
      <c r="AB13" s="392"/>
      <c r="AC13" s="436">
        <v>640</v>
      </c>
      <c r="AD13" s="437"/>
      <c r="AE13" s="437"/>
      <c r="AF13" s="437"/>
      <c r="AG13" s="476"/>
      <c r="AH13" s="436">
        <v>819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14899713</v>
      </c>
      <c r="BO13" s="386"/>
      <c r="BP13" s="386"/>
      <c r="BQ13" s="386"/>
      <c r="BR13" s="386"/>
      <c r="BS13" s="386"/>
      <c r="BT13" s="386"/>
      <c r="BU13" s="387"/>
      <c r="BV13" s="385">
        <v>10186278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676116</v>
      </c>
      <c r="S14" s="467"/>
      <c r="T14" s="467"/>
      <c r="U14" s="467"/>
      <c r="V14" s="468"/>
      <c r="W14" s="375"/>
      <c r="X14" s="376"/>
      <c r="Y14" s="376"/>
      <c r="Z14" s="376"/>
      <c r="AA14" s="376"/>
      <c r="AB14" s="365"/>
      <c r="AC14" s="469">
        <v>0.2</v>
      </c>
      <c r="AD14" s="470"/>
      <c r="AE14" s="470"/>
      <c r="AF14" s="470"/>
      <c r="AG14" s="471"/>
      <c r="AH14" s="469">
        <v>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652620</v>
      </c>
      <c r="S15" s="467"/>
      <c r="T15" s="467"/>
      <c r="U15" s="467"/>
      <c r="V15" s="468"/>
      <c r="W15" s="401" t="s">
        <v>131</v>
      </c>
      <c r="X15" s="402"/>
      <c r="Y15" s="402"/>
      <c r="Z15" s="402"/>
      <c r="AA15" s="402"/>
      <c r="AB15" s="392"/>
      <c r="AC15" s="436">
        <v>54095</v>
      </c>
      <c r="AD15" s="437"/>
      <c r="AE15" s="437"/>
      <c r="AF15" s="437"/>
      <c r="AG15" s="476"/>
      <c r="AH15" s="436">
        <v>66687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53970246</v>
      </c>
      <c r="BO15" s="349"/>
      <c r="BP15" s="349"/>
      <c r="BQ15" s="349"/>
      <c r="BR15" s="349"/>
      <c r="BS15" s="349"/>
      <c r="BT15" s="349"/>
      <c r="BU15" s="350"/>
      <c r="BV15" s="348">
        <v>51125828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20.6</v>
      </c>
      <c r="AD16" s="470"/>
      <c r="AE16" s="470"/>
      <c r="AF16" s="470"/>
      <c r="AG16" s="471"/>
      <c r="AH16" s="469">
        <v>21.4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141569280</v>
      </c>
      <c r="BO16" s="386"/>
      <c r="BP16" s="386"/>
      <c r="BQ16" s="386"/>
      <c r="BR16" s="386"/>
      <c r="BS16" s="386"/>
      <c r="BT16" s="386"/>
      <c r="BU16" s="387"/>
      <c r="BV16" s="385">
        <v>134773331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208225</v>
      </c>
      <c r="AD17" s="437"/>
      <c r="AE17" s="437"/>
      <c r="AF17" s="437"/>
      <c r="AG17" s="476"/>
      <c r="AH17" s="436">
        <v>232698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149418843</v>
      </c>
      <c r="BO17" s="386"/>
      <c r="BP17" s="386"/>
      <c r="BQ17" s="386"/>
      <c r="BR17" s="386"/>
      <c r="BS17" s="386"/>
      <c r="BT17" s="386"/>
      <c r="BU17" s="387"/>
      <c r="BV17" s="385">
        <v>142462267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49.9</v>
      </c>
      <c r="M18" s="498"/>
      <c r="N18" s="498"/>
      <c r="O18" s="498"/>
      <c r="P18" s="498"/>
      <c r="Q18" s="498"/>
      <c r="R18" s="499"/>
      <c r="S18" s="499"/>
      <c r="T18" s="499"/>
      <c r="U18" s="499"/>
      <c r="V18" s="500"/>
      <c r="W18" s="403"/>
      <c r="X18" s="404"/>
      <c r="Y18" s="404"/>
      <c r="Z18" s="404"/>
      <c r="AA18" s="404"/>
      <c r="AB18" s="395"/>
      <c r="AC18" s="501">
        <v>79.2</v>
      </c>
      <c r="AD18" s="502"/>
      <c r="AE18" s="502"/>
      <c r="AF18" s="502"/>
      <c r="AG18" s="503"/>
      <c r="AH18" s="501">
        <v>74.7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117414241</v>
      </c>
      <c r="BO18" s="386"/>
      <c r="BP18" s="386"/>
      <c r="BQ18" s="386"/>
      <c r="BR18" s="386"/>
      <c r="BS18" s="386"/>
      <c r="BT18" s="386"/>
      <c r="BU18" s="387"/>
      <c r="BV18" s="385">
        <v>116649157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13607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167886232</v>
      </c>
      <c r="BO19" s="386"/>
      <c r="BP19" s="386"/>
      <c r="BQ19" s="386"/>
      <c r="BR19" s="386"/>
      <c r="BS19" s="386"/>
      <c r="BT19" s="386"/>
      <c r="BU19" s="387"/>
      <c r="BV19" s="385">
        <v>165370471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304041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14326127</v>
      </c>
      <c r="BO23" s="386"/>
      <c r="BP23" s="386"/>
      <c r="BQ23" s="386"/>
      <c r="BR23" s="386"/>
      <c r="BS23" s="386"/>
      <c r="BT23" s="386"/>
      <c r="BU23" s="387"/>
      <c r="BV23" s="385">
        <v>14874136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10962</v>
      </c>
      <c r="R24" s="437"/>
      <c r="S24" s="437"/>
      <c r="T24" s="437"/>
      <c r="U24" s="437"/>
      <c r="V24" s="476"/>
      <c r="W24" s="531"/>
      <c r="X24" s="519"/>
      <c r="Y24" s="520"/>
      <c r="Z24" s="435" t="s">
        <v>155</v>
      </c>
      <c r="AA24" s="415"/>
      <c r="AB24" s="415"/>
      <c r="AC24" s="415"/>
      <c r="AD24" s="415"/>
      <c r="AE24" s="415"/>
      <c r="AF24" s="415"/>
      <c r="AG24" s="416"/>
      <c r="AH24" s="436">
        <v>3429</v>
      </c>
      <c r="AI24" s="437"/>
      <c r="AJ24" s="437"/>
      <c r="AK24" s="437"/>
      <c r="AL24" s="476"/>
      <c r="AM24" s="436">
        <v>10695051</v>
      </c>
      <c r="AN24" s="437"/>
      <c r="AO24" s="437"/>
      <c r="AP24" s="437"/>
      <c r="AQ24" s="437"/>
      <c r="AR24" s="476"/>
      <c r="AS24" s="436">
        <v>3119</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13426127</v>
      </c>
      <c r="BO24" s="386"/>
      <c r="BP24" s="386"/>
      <c r="BQ24" s="386"/>
      <c r="BR24" s="386"/>
      <c r="BS24" s="386"/>
      <c r="BT24" s="386"/>
      <c r="BU24" s="387"/>
      <c r="BV24" s="385">
        <v>13974136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8790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633468</v>
      </c>
      <c r="BO25" s="349"/>
      <c r="BP25" s="349"/>
      <c r="BQ25" s="349"/>
      <c r="BR25" s="349"/>
      <c r="BS25" s="349"/>
      <c r="BT25" s="349"/>
      <c r="BU25" s="350"/>
      <c r="BV25" s="348">
        <v>430356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7420</v>
      </c>
      <c r="R26" s="437"/>
      <c r="S26" s="437"/>
      <c r="T26" s="437"/>
      <c r="U26" s="437"/>
      <c r="V26" s="476"/>
      <c r="W26" s="531"/>
      <c r="X26" s="519"/>
      <c r="Y26" s="520"/>
      <c r="Z26" s="435" t="s">
        <v>161</v>
      </c>
      <c r="AA26" s="541"/>
      <c r="AB26" s="541"/>
      <c r="AC26" s="541"/>
      <c r="AD26" s="541"/>
      <c r="AE26" s="541"/>
      <c r="AF26" s="541"/>
      <c r="AG26" s="542"/>
      <c r="AH26" s="436">
        <v>650</v>
      </c>
      <c r="AI26" s="437"/>
      <c r="AJ26" s="437"/>
      <c r="AK26" s="437"/>
      <c r="AL26" s="476"/>
      <c r="AM26" s="436">
        <v>1902550</v>
      </c>
      <c r="AN26" s="437"/>
      <c r="AO26" s="437"/>
      <c r="AP26" s="437"/>
      <c r="AQ26" s="437"/>
      <c r="AR26" s="476"/>
      <c r="AS26" s="436">
        <v>2927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30000</v>
      </c>
      <c r="BO26" s="386"/>
      <c r="BP26" s="386"/>
      <c r="BQ26" s="386"/>
      <c r="BR26" s="386"/>
      <c r="BS26" s="386"/>
      <c r="BT26" s="386"/>
      <c r="BU26" s="387"/>
      <c r="BV26" s="385">
        <v>15000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9560</v>
      </c>
      <c r="R27" s="437"/>
      <c r="S27" s="437"/>
      <c r="T27" s="437"/>
      <c r="U27" s="437"/>
      <c r="V27" s="476"/>
      <c r="W27" s="531"/>
      <c r="X27" s="519"/>
      <c r="Y27" s="520"/>
      <c r="Z27" s="435" t="s">
        <v>164</v>
      </c>
      <c r="AA27" s="415"/>
      <c r="AB27" s="415"/>
      <c r="AC27" s="415"/>
      <c r="AD27" s="415"/>
      <c r="AE27" s="415"/>
      <c r="AF27" s="415"/>
      <c r="AG27" s="416"/>
      <c r="AH27" s="436">
        <v>17</v>
      </c>
      <c r="AI27" s="437"/>
      <c r="AJ27" s="437"/>
      <c r="AK27" s="437"/>
      <c r="AL27" s="476"/>
      <c r="AM27" s="436">
        <v>67541</v>
      </c>
      <c r="AN27" s="437"/>
      <c r="AO27" s="437"/>
      <c r="AP27" s="437"/>
      <c r="AQ27" s="437"/>
      <c r="AR27" s="476"/>
      <c r="AS27" s="436">
        <v>3973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20000000</v>
      </c>
      <c r="BO27" s="555"/>
      <c r="BP27" s="555"/>
      <c r="BQ27" s="555"/>
      <c r="BR27" s="555"/>
      <c r="BS27" s="555"/>
      <c r="BT27" s="555"/>
      <c r="BU27" s="556"/>
      <c r="BV27" s="554">
        <v>20000000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8070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38916042</v>
      </c>
      <c r="BO28" s="349"/>
      <c r="BP28" s="349"/>
      <c r="BQ28" s="349"/>
      <c r="BR28" s="349"/>
      <c r="BS28" s="349"/>
      <c r="BT28" s="349"/>
      <c r="BU28" s="350"/>
      <c r="BV28" s="348">
        <v>24570286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42</v>
      </c>
      <c r="M29" s="437"/>
      <c r="N29" s="437"/>
      <c r="O29" s="437"/>
      <c r="P29" s="476"/>
      <c r="Q29" s="436">
        <v>6210</v>
      </c>
      <c r="R29" s="437"/>
      <c r="S29" s="437"/>
      <c r="T29" s="437"/>
      <c r="U29" s="437"/>
      <c r="V29" s="476"/>
      <c r="W29" s="532"/>
      <c r="X29" s="533"/>
      <c r="Y29" s="534"/>
      <c r="Z29" s="435" t="s">
        <v>171</v>
      </c>
      <c r="AA29" s="415"/>
      <c r="AB29" s="415"/>
      <c r="AC29" s="415"/>
      <c r="AD29" s="415"/>
      <c r="AE29" s="415"/>
      <c r="AF29" s="415"/>
      <c r="AG29" s="416"/>
      <c r="AH29" s="436">
        <v>3446</v>
      </c>
      <c r="AI29" s="437"/>
      <c r="AJ29" s="437"/>
      <c r="AK29" s="437"/>
      <c r="AL29" s="476"/>
      <c r="AM29" s="436">
        <v>10762592</v>
      </c>
      <c r="AN29" s="437"/>
      <c r="AO29" s="437"/>
      <c r="AP29" s="437"/>
      <c r="AQ29" s="437"/>
      <c r="AR29" s="476"/>
      <c r="AS29" s="436">
        <v>3123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2058661</v>
      </c>
      <c r="BO29" s="386"/>
      <c r="BP29" s="386"/>
      <c r="BQ29" s="386"/>
      <c r="BR29" s="386"/>
      <c r="BS29" s="386"/>
      <c r="BT29" s="386"/>
      <c r="BU29" s="387"/>
      <c r="BV29" s="385">
        <v>2050823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83018105</v>
      </c>
      <c r="BO30" s="555"/>
      <c r="BP30" s="555"/>
      <c r="BQ30" s="555"/>
      <c r="BR30" s="555"/>
      <c r="BS30" s="555"/>
      <c r="BT30" s="555"/>
      <c r="BU30" s="556"/>
      <c r="BV30" s="554">
        <v>81514983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特別区人事・厚生事務組合</v>
      </c>
      <c r="BZ34" s="567"/>
      <c r="CA34" s="567"/>
      <c r="CB34" s="567"/>
      <c r="CC34" s="567"/>
      <c r="CD34" s="567"/>
      <c r="CE34" s="567"/>
      <c r="CF34" s="567"/>
      <c r="CG34" s="567"/>
      <c r="CH34" s="567"/>
      <c r="CI34" s="567"/>
      <c r="CJ34" s="567"/>
      <c r="CK34" s="567"/>
      <c r="CL34" s="567"/>
      <c r="CM34" s="567"/>
      <c r="CN34" s="165"/>
      <c r="CO34" s="566">
        <f>IF(CQ34="","",MAX(C34:D43,U34:V43,AM34:AN43,BE34:BF43,BW34:BX43)+1)</f>
        <v>10</v>
      </c>
      <c r="CP34" s="566"/>
      <c r="CQ34" s="567" t="str">
        <f>IF('各会計、関係団体の財政状況及び健全化判断比率'!BS7="","",'各会計、関係団体の財政状況及び健全化判断比率'!BS7)</f>
        <v>えどがわ環境財団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特別区競馬組合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東京二十三区清掃一部事務組合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東京都後期高齢者医療広域連合（一般会計）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東京都後期高齢者医療広域連合（後期高齢者医療特別会計）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508</v>
      </c>
      <c r="J40" s="79" t="s">
        <v>509</v>
      </c>
      <c r="K40" s="79" t="s">
        <v>510</v>
      </c>
      <c r="L40" s="79" t="s">
        <v>511</v>
      </c>
      <c r="M40" s="80" t="s">
        <v>512</v>
      </c>
    </row>
    <row r="41" spans="2:13" ht="27.75" customHeight="1">
      <c r="B41" s="1172" t="s">
        <v>24</v>
      </c>
      <c r="C41" s="1173"/>
      <c r="D41" s="81"/>
      <c r="E41" s="1178" t="s">
        <v>25</v>
      </c>
      <c r="F41" s="1178"/>
      <c r="G41" s="1178"/>
      <c r="H41" s="1179"/>
      <c r="I41" s="82">
        <v>18367</v>
      </c>
      <c r="J41" s="83">
        <v>19839</v>
      </c>
      <c r="K41" s="83">
        <v>15497</v>
      </c>
      <c r="L41" s="83">
        <v>14874</v>
      </c>
      <c r="M41" s="84">
        <v>14326</v>
      </c>
    </row>
    <row r="42" spans="2:13" ht="27.75" customHeight="1">
      <c r="B42" s="1174"/>
      <c r="C42" s="1175"/>
      <c r="D42" s="85"/>
      <c r="E42" s="1180" t="s">
        <v>26</v>
      </c>
      <c r="F42" s="1180"/>
      <c r="G42" s="1180"/>
      <c r="H42" s="1181"/>
      <c r="I42" s="86" t="s">
        <v>469</v>
      </c>
      <c r="J42" s="87" t="s">
        <v>469</v>
      </c>
      <c r="K42" s="87" t="s">
        <v>469</v>
      </c>
      <c r="L42" s="87" t="s">
        <v>469</v>
      </c>
      <c r="M42" s="88" t="s">
        <v>469</v>
      </c>
    </row>
    <row r="43" spans="2:13" ht="27.75" customHeight="1">
      <c r="B43" s="1174"/>
      <c r="C43" s="1175"/>
      <c r="D43" s="85"/>
      <c r="E43" s="1180" t="s">
        <v>27</v>
      </c>
      <c r="F43" s="1180"/>
      <c r="G43" s="1180"/>
      <c r="H43" s="1181"/>
      <c r="I43" s="86" t="s">
        <v>469</v>
      </c>
      <c r="J43" s="87" t="s">
        <v>469</v>
      </c>
      <c r="K43" s="87" t="s">
        <v>469</v>
      </c>
      <c r="L43" s="87" t="s">
        <v>469</v>
      </c>
      <c r="M43" s="88" t="s">
        <v>469</v>
      </c>
    </row>
    <row r="44" spans="2:13" ht="27.75" customHeight="1">
      <c r="B44" s="1174"/>
      <c r="C44" s="1175"/>
      <c r="D44" s="85"/>
      <c r="E44" s="1180" t="s">
        <v>28</v>
      </c>
      <c r="F44" s="1180"/>
      <c r="G44" s="1180"/>
      <c r="H44" s="1181"/>
      <c r="I44" s="86">
        <v>2895</v>
      </c>
      <c r="J44" s="87">
        <v>2287</v>
      </c>
      <c r="K44" s="87">
        <v>1933</v>
      </c>
      <c r="L44" s="87">
        <v>1955</v>
      </c>
      <c r="M44" s="88">
        <v>1865</v>
      </c>
    </row>
    <row r="45" spans="2:13" ht="27.75" customHeight="1">
      <c r="B45" s="1174"/>
      <c r="C45" s="1175"/>
      <c r="D45" s="85"/>
      <c r="E45" s="1180" t="s">
        <v>29</v>
      </c>
      <c r="F45" s="1180"/>
      <c r="G45" s="1180"/>
      <c r="H45" s="1181"/>
      <c r="I45" s="86">
        <v>37327</v>
      </c>
      <c r="J45" s="87">
        <v>35419</v>
      </c>
      <c r="K45" s="87">
        <v>33575</v>
      </c>
      <c r="L45" s="87">
        <v>31104</v>
      </c>
      <c r="M45" s="88">
        <v>28966</v>
      </c>
    </row>
    <row r="46" spans="2:13" ht="27.75" customHeight="1">
      <c r="B46" s="1174"/>
      <c r="C46" s="1175"/>
      <c r="D46" s="85"/>
      <c r="E46" s="1180" t="s">
        <v>30</v>
      </c>
      <c r="F46" s="1180"/>
      <c r="G46" s="1180"/>
      <c r="H46" s="1181"/>
      <c r="I46" s="86" t="s">
        <v>469</v>
      </c>
      <c r="J46" s="87" t="s">
        <v>469</v>
      </c>
      <c r="K46" s="87" t="s">
        <v>469</v>
      </c>
      <c r="L46" s="87" t="s">
        <v>469</v>
      </c>
      <c r="M46" s="88" t="s">
        <v>469</v>
      </c>
    </row>
    <row r="47" spans="2:13" ht="27.75" customHeight="1">
      <c r="B47" s="1174"/>
      <c r="C47" s="1175"/>
      <c r="D47" s="85"/>
      <c r="E47" s="1180" t="s">
        <v>31</v>
      </c>
      <c r="F47" s="1180"/>
      <c r="G47" s="1180"/>
      <c r="H47" s="1181"/>
      <c r="I47" s="86" t="s">
        <v>469</v>
      </c>
      <c r="J47" s="87" t="s">
        <v>469</v>
      </c>
      <c r="K47" s="87" t="s">
        <v>469</v>
      </c>
      <c r="L47" s="87" t="s">
        <v>469</v>
      </c>
      <c r="M47" s="88" t="s">
        <v>469</v>
      </c>
    </row>
    <row r="48" spans="2:13" ht="27.75" customHeight="1">
      <c r="B48" s="1176"/>
      <c r="C48" s="1177"/>
      <c r="D48" s="85"/>
      <c r="E48" s="1180" t="s">
        <v>32</v>
      </c>
      <c r="F48" s="1180"/>
      <c r="G48" s="1180"/>
      <c r="H48" s="1181"/>
      <c r="I48" s="86" t="s">
        <v>469</v>
      </c>
      <c r="J48" s="87" t="s">
        <v>469</v>
      </c>
      <c r="K48" s="87" t="s">
        <v>469</v>
      </c>
      <c r="L48" s="87" t="s">
        <v>469</v>
      </c>
      <c r="M48" s="88" t="s">
        <v>469</v>
      </c>
    </row>
    <row r="49" spans="2:13" ht="27.75" customHeight="1">
      <c r="B49" s="1182" t="s">
        <v>33</v>
      </c>
      <c r="C49" s="1183"/>
      <c r="D49" s="89"/>
      <c r="E49" s="1180" t="s">
        <v>34</v>
      </c>
      <c r="F49" s="1180"/>
      <c r="G49" s="1180"/>
      <c r="H49" s="1181"/>
      <c r="I49" s="86">
        <v>113331</v>
      </c>
      <c r="J49" s="87">
        <v>111268</v>
      </c>
      <c r="K49" s="87">
        <v>105082</v>
      </c>
      <c r="L49" s="87">
        <v>118670</v>
      </c>
      <c r="M49" s="88">
        <v>133602</v>
      </c>
    </row>
    <row r="50" spans="2:13" ht="27.75" customHeight="1">
      <c r="B50" s="1174"/>
      <c r="C50" s="1175"/>
      <c r="D50" s="85"/>
      <c r="E50" s="1180" t="s">
        <v>35</v>
      </c>
      <c r="F50" s="1180"/>
      <c r="G50" s="1180"/>
      <c r="H50" s="1181"/>
      <c r="I50" s="86" t="s">
        <v>469</v>
      </c>
      <c r="J50" s="87" t="s">
        <v>469</v>
      </c>
      <c r="K50" s="87" t="s">
        <v>469</v>
      </c>
      <c r="L50" s="87" t="s">
        <v>469</v>
      </c>
      <c r="M50" s="88" t="s">
        <v>469</v>
      </c>
    </row>
    <row r="51" spans="2:13" ht="27.75" customHeight="1">
      <c r="B51" s="1176"/>
      <c r="C51" s="1177"/>
      <c r="D51" s="85"/>
      <c r="E51" s="1180" t="s">
        <v>36</v>
      </c>
      <c r="F51" s="1180"/>
      <c r="G51" s="1180"/>
      <c r="H51" s="1181"/>
      <c r="I51" s="86">
        <v>155306</v>
      </c>
      <c r="J51" s="87">
        <v>156850</v>
      </c>
      <c r="K51" s="87">
        <v>152179</v>
      </c>
      <c r="L51" s="87">
        <v>143597</v>
      </c>
      <c r="M51" s="88">
        <v>135629</v>
      </c>
    </row>
    <row r="52" spans="2:13" ht="27.75" customHeight="1" thickBot="1">
      <c r="B52" s="1184" t="s">
        <v>37</v>
      </c>
      <c r="C52" s="1185"/>
      <c r="D52" s="90"/>
      <c r="E52" s="1186" t="s">
        <v>38</v>
      </c>
      <c r="F52" s="1186"/>
      <c r="G52" s="1186"/>
      <c r="H52" s="1187"/>
      <c r="I52" s="91">
        <v>-210048</v>
      </c>
      <c r="J52" s="92">
        <v>-210573</v>
      </c>
      <c r="K52" s="92">
        <v>-206257</v>
      </c>
      <c r="L52" s="92">
        <v>-214334</v>
      </c>
      <c r="M52" s="93">
        <v>-224074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507</v>
      </c>
      <c r="G2" s="111"/>
      <c r="H2" s="112"/>
    </row>
    <row r="3" spans="1:8">
      <c r="A3" s="108" t="s">
        <v>500</v>
      </c>
      <c r="B3" s="113"/>
      <c r="C3" s="114"/>
      <c r="D3" s="115">
        <v>31445</v>
      </c>
      <c r="E3" s="116"/>
      <c r="F3" s="117">
        <v>41485</v>
      </c>
      <c r="G3" s="118"/>
      <c r="H3" s="119"/>
    </row>
    <row r="4" spans="1:8">
      <c r="A4" s="120"/>
      <c r="B4" s="121"/>
      <c r="C4" s="122"/>
      <c r="D4" s="123">
        <v>24831</v>
      </c>
      <c r="E4" s="124"/>
      <c r="F4" s="125">
        <v>28975</v>
      </c>
      <c r="G4" s="126"/>
      <c r="H4" s="127"/>
    </row>
    <row r="5" spans="1:8">
      <c r="A5" s="108" t="s">
        <v>502</v>
      </c>
      <c r="B5" s="113"/>
      <c r="C5" s="114"/>
      <c r="D5" s="115">
        <v>32079</v>
      </c>
      <c r="E5" s="116"/>
      <c r="F5" s="117">
        <v>39651</v>
      </c>
      <c r="G5" s="118"/>
      <c r="H5" s="119"/>
    </row>
    <row r="6" spans="1:8">
      <c r="A6" s="120"/>
      <c r="B6" s="121"/>
      <c r="C6" s="122"/>
      <c r="D6" s="123">
        <v>24813</v>
      </c>
      <c r="E6" s="124"/>
      <c r="F6" s="125">
        <v>28525</v>
      </c>
      <c r="G6" s="126"/>
      <c r="H6" s="127"/>
    </row>
    <row r="7" spans="1:8">
      <c r="A7" s="108" t="s">
        <v>503</v>
      </c>
      <c r="B7" s="113"/>
      <c r="C7" s="114"/>
      <c r="D7" s="115">
        <v>32887</v>
      </c>
      <c r="E7" s="116"/>
      <c r="F7" s="117">
        <v>37665</v>
      </c>
      <c r="G7" s="118"/>
      <c r="H7" s="119"/>
    </row>
    <row r="8" spans="1:8">
      <c r="A8" s="120"/>
      <c r="B8" s="121"/>
      <c r="C8" s="122"/>
      <c r="D8" s="123">
        <v>20942</v>
      </c>
      <c r="E8" s="124"/>
      <c r="F8" s="125">
        <v>25730</v>
      </c>
      <c r="G8" s="126"/>
      <c r="H8" s="127"/>
    </row>
    <row r="9" spans="1:8">
      <c r="A9" s="108" t="s">
        <v>504</v>
      </c>
      <c r="B9" s="113"/>
      <c r="C9" s="114"/>
      <c r="D9" s="115">
        <v>33109</v>
      </c>
      <c r="E9" s="116"/>
      <c r="F9" s="117">
        <v>36861</v>
      </c>
      <c r="G9" s="118"/>
      <c r="H9" s="119"/>
    </row>
    <row r="10" spans="1:8">
      <c r="A10" s="120"/>
      <c r="B10" s="121"/>
      <c r="C10" s="122"/>
      <c r="D10" s="123">
        <v>19878</v>
      </c>
      <c r="E10" s="124"/>
      <c r="F10" s="125">
        <v>23990</v>
      </c>
      <c r="G10" s="126"/>
      <c r="H10" s="127"/>
    </row>
    <row r="11" spans="1:8">
      <c r="A11" s="108" t="s">
        <v>505</v>
      </c>
      <c r="B11" s="113"/>
      <c r="C11" s="114"/>
      <c r="D11" s="115">
        <v>31913</v>
      </c>
      <c r="E11" s="116"/>
      <c r="F11" s="117">
        <v>47064</v>
      </c>
      <c r="G11" s="118"/>
      <c r="H11" s="119"/>
    </row>
    <row r="12" spans="1:8">
      <c r="A12" s="120"/>
      <c r="B12" s="121"/>
      <c r="C12" s="128"/>
      <c r="D12" s="123">
        <v>19681</v>
      </c>
      <c r="E12" s="124"/>
      <c r="F12" s="125">
        <v>32508</v>
      </c>
      <c r="G12" s="126"/>
      <c r="H12" s="127"/>
    </row>
    <row r="13" spans="1:8">
      <c r="A13" s="108"/>
      <c r="B13" s="113"/>
      <c r="C13" s="129"/>
      <c r="D13" s="130">
        <v>32287</v>
      </c>
      <c r="E13" s="131"/>
      <c r="F13" s="132">
        <v>40545</v>
      </c>
      <c r="G13" s="133"/>
      <c r="H13" s="119"/>
    </row>
    <row r="14" spans="1:8">
      <c r="A14" s="120"/>
      <c r="B14" s="121"/>
      <c r="C14" s="122"/>
      <c r="D14" s="123">
        <v>22029</v>
      </c>
      <c r="E14" s="124"/>
      <c r="F14" s="125">
        <v>27946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6.14</v>
      </c>
      <c r="C19" s="134">
        <f>ROUND(VALUE(SUBSTITUTE(実質収支比率等に係る経年分析!G$48,"▲","-")),2)</f>
        <v>7.51</v>
      </c>
      <c r="D19" s="134">
        <f>ROUND(VALUE(SUBSTITUTE(実質収支比率等に係る経年分析!H$48,"▲","-")),2)</f>
        <v>8.76</v>
      </c>
      <c r="E19" s="134">
        <f>ROUND(VALUE(SUBSTITUTE(実質収支比率等に係る経年分析!I$48,"▲","-")),2)</f>
        <v>6.44</v>
      </c>
      <c r="F19" s="134">
        <f>ROUND(VALUE(SUBSTITUTE(実質収支比率等に係る経年分析!J$48,"▲","-")),2)</f>
        <v>6.51</v>
      </c>
    </row>
    <row r="20" spans="1:11">
      <c r="A20" s="134" t="s">
        <v>43</v>
      </c>
      <c r="B20" s="134">
        <f>ROUND(VALUE(SUBSTITUTE(実質収支比率等に係る経年分析!F$47,"▲","-")),2)</f>
        <v>15.76</v>
      </c>
      <c r="C20" s="134">
        <f>ROUND(VALUE(SUBSTITUTE(実質収支比率等に係る経年分析!G$47,"▲","-")),2)</f>
        <v>13.36</v>
      </c>
      <c r="D20" s="134">
        <f>ROUND(VALUE(SUBSTITUTE(実質収支比率等に係る経年分析!H$47,"▲","-")),2)</f>
        <v>8.1300000000000008</v>
      </c>
      <c r="E20" s="134">
        <f>ROUND(VALUE(SUBSTITUTE(実質収支比率等に係る経年分析!I$47,"▲","-")),2)</f>
        <v>17.27</v>
      </c>
      <c r="F20" s="134">
        <f>ROUND(VALUE(SUBSTITUTE(実質収支比率等に係る経年分析!J$47,"▲","-")),2)</f>
        <v>26.04</v>
      </c>
    </row>
    <row r="21" spans="1:11">
      <c r="A21" s="134" t="s">
        <v>44</v>
      </c>
      <c r="B21" s="134">
        <f>IF(ISNUMBER(VALUE(SUBSTITUTE(実質収支比率等に係る経年分析!F$49,"▲","-"))),ROUND(VALUE(SUBSTITUTE(実質収支比率等に係る経年分析!F$49,"▲","-")),2),NA())</f>
        <v>0.3</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7.15</v>
      </c>
      <c r="F21" s="134">
        <f>IF(ISNUMBER(VALUE(SUBSTITUTE(実質収支比率等に係る経年分析!J$49,"▲","-"))),ROUND(VALUE(SUBSTITUTE(実質収支比率等に係る経年分析!J$49,"▲","-")),2),NA())</f>
        <v>9.9700000000000006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9012</v>
      </c>
      <c r="E42" s="136"/>
      <c r="F42" s="136"/>
      <c r="G42" s="136">
        <f>'実質公債費比率（分子）の構造'!L$52</f>
        <v>9541</v>
      </c>
      <c r="H42" s="136"/>
      <c r="I42" s="136"/>
      <c r="J42" s="136">
        <f>'実質公債費比率（分子）の構造'!M$52</f>
        <v>10007</v>
      </c>
      <c r="K42" s="136"/>
      <c r="L42" s="136"/>
      <c r="M42" s="136">
        <f>'実質公債費比率（分子）の構造'!N$52</f>
        <v>10412</v>
      </c>
      <c r="N42" s="136"/>
      <c r="O42" s="136"/>
      <c r="P42" s="136">
        <f>'実質公債費比率（分子）の構造'!O$52</f>
        <v>10839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618</v>
      </c>
      <c r="C45" s="136"/>
      <c r="D45" s="136"/>
      <c r="E45" s="136">
        <f>'実質公債費比率（分子）の構造'!L$49</f>
        <v>576</v>
      </c>
      <c r="F45" s="136"/>
      <c r="G45" s="136"/>
      <c r="H45" s="136">
        <f>'実質公債費比率（分子）の構造'!M$49</f>
        <v>560</v>
      </c>
      <c r="I45" s="136"/>
      <c r="J45" s="136"/>
      <c r="K45" s="136">
        <f>'実質公債費比率（分子）の構造'!N$49</f>
        <v>424</v>
      </c>
      <c r="L45" s="136"/>
      <c r="M45" s="136"/>
      <c r="N45" s="136">
        <f>'実質公債費比率（分子）の構造'!O$49</f>
        <v>341</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f>'実質公債費比率（分子）の構造'!K$47</f>
        <v>50</v>
      </c>
      <c r="C47" s="136"/>
      <c r="D47" s="136"/>
      <c r="E47" s="136">
        <f>'実質公債費比率（分子）の構造'!L$47</f>
        <v>50</v>
      </c>
      <c r="F47" s="136"/>
      <c r="G47" s="136"/>
      <c r="H47" s="136">
        <f>'実質公債費比率（分子）の構造'!M$47</f>
        <v>50</v>
      </c>
      <c r="I47" s="136"/>
      <c r="J47" s="136"/>
      <c r="K47" s="136">
        <f>'実質公債費比率（分子）の構造'!N$47</f>
        <v>40</v>
      </c>
      <c r="L47" s="136"/>
      <c r="M47" s="136"/>
      <c r="N47" s="136">
        <f>'実質公債費比率（分子）の構造'!O$47</f>
        <v>30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1705</v>
      </c>
      <c r="C49" s="136"/>
      <c r="D49" s="136"/>
      <c r="E49" s="136">
        <f>'実質公債費比率（分子）の構造'!L$45</f>
        <v>1818</v>
      </c>
      <c r="F49" s="136"/>
      <c r="G49" s="136"/>
      <c r="H49" s="136">
        <f>'実質公債費比率（分子）の構造'!M$45</f>
        <v>1919</v>
      </c>
      <c r="I49" s="136"/>
      <c r="J49" s="136"/>
      <c r="K49" s="136">
        <f>'実質公債費比率（分子）の構造'!N$45</f>
        <v>1758</v>
      </c>
      <c r="L49" s="136"/>
      <c r="M49" s="136"/>
      <c r="N49" s="136">
        <f>'実質公債費比率（分子）の構造'!O$45</f>
        <v>1921</v>
      </c>
      <c r="O49" s="136"/>
      <c r="P49" s="136"/>
    </row>
    <row r="50" spans="1:16">
      <c r="A50" s="136" t="s">
        <v>59</v>
      </c>
      <c r="B50" s="136" t="e">
        <f>NA()</f>
        <v>#N/A</v>
      </c>
      <c r="C50" s="136">
        <f>IF(ISNUMBER('実質公債費比率（分子）の構造'!K$53),'実質公債費比率（分子）の構造'!K$53,NA())</f>
        <v>-6639</v>
      </c>
      <c r="D50" s="136" t="e">
        <f>NA()</f>
        <v>#N/A</v>
      </c>
      <c r="E50" s="136" t="e">
        <f>NA()</f>
        <v>#N/A</v>
      </c>
      <c r="F50" s="136">
        <f>IF(ISNUMBER('実質公債費比率（分子）の構造'!L$53),'実質公債費比率（分子）の構造'!L$53,NA())</f>
        <v>-7097</v>
      </c>
      <c r="G50" s="136" t="e">
        <f>NA()</f>
        <v>#N/A</v>
      </c>
      <c r="H50" s="136" t="e">
        <f>NA()</f>
        <v>#N/A</v>
      </c>
      <c r="I50" s="136">
        <f>IF(ISNUMBER('実質公債費比率（分子）の構造'!M$53),'実質公債費比率（分子）の構造'!M$53,NA())</f>
        <v>-7478</v>
      </c>
      <c r="J50" s="136" t="e">
        <f>NA()</f>
        <v>#N/A</v>
      </c>
      <c r="K50" s="136" t="e">
        <f>NA()</f>
        <v>#N/A</v>
      </c>
      <c r="L50" s="136">
        <f>IF(ISNUMBER('実質公債費比率（分子）の構造'!N$53),'実質公債費比率（分子）の構造'!N$53,NA())</f>
        <v>-8190</v>
      </c>
      <c r="M50" s="136" t="e">
        <f>NA()</f>
        <v>#N/A</v>
      </c>
      <c r="N50" s="136" t="e">
        <f>NA()</f>
        <v>#N/A</v>
      </c>
      <c r="O50" s="136">
        <f>IF(ISNUMBER('実質公債費比率（分子）の構造'!O$53),'実質公債費比率（分子）の構造'!O$53,NA())</f>
        <v>-8547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155306</v>
      </c>
      <c r="E56" s="135"/>
      <c r="F56" s="135"/>
      <c r="G56" s="135">
        <f>'将来負担比率（分子）の構造'!J$51</f>
        <v>156850</v>
      </c>
      <c r="H56" s="135"/>
      <c r="I56" s="135"/>
      <c r="J56" s="135">
        <f>'将来負担比率（分子）の構造'!K$51</f>
        <v>152179</v>
      </c>
      <c r="K56" s="135"/>
      <c r="L56" s="135"/>
      <c r="M56" s="135">
        <f>'将来負担比率（分子）の構造'!L$51</f>
        <v>143597</v>
      </c>
      <c r="N56" s="135"/>
      <c r="O56" s="135"/>
      <c r="P56" s="135">
        <f>'将来負担比率（分子）の構造'!M$51</f>
        <v>135629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113331</v>
      </c>
      <c r="E58" s="135"/>
      <c r="F58" s="135"/>
      <c r="G58" s="135">
        <f>'将来負担比率（分子）の構造'!J$49</f>
        <v>111268</v>
      </c>
      <c r="H58" s="135"/>
      <c r="I58" s="135"/>
      <c r="J58" s="135">
        <f>'将来負担比率（分子）の構造'!K$49</f>
        <v>105082</v>
      </c>
      <c r="K58" s="135"/>
      <c r="L58" s="135"/>
      <c r="M58" s="135">
        <f>'将来負担比率（分子）の構造'!L$49</f>
        <v>118670</v>
      </c>
      <c r="N58" s="135"/>
      <c r="O58" s="135"/>
      <c r="P58" s="135">
        <f>'将来負担比率（分子）の構造'!M$49</f>
        <v>133602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37327</v>
      </c>
      <c r="C62" s="135"/>
      <c r="D62" s="135"/>
      <c r="E62" s="135">
        <f>'将来負担比率（分子）の構造'!J$45</f>
        <v>35419</v>
      </c>
      <c r="F62" s="135"/>
      <c r="G62" s="135"/>
      <c r="H62" s="135">
        <f>'将来負担比率（分子）の構造'!K$45</f>
        <v>33575</v>
      </c>
      <c r="I62" s="135"/>
      <c r="J62" s="135"/>
      <c r="K62" s="135">
        <f>'将来負担比率（分子）の構造'!L$45</f>
        <v>31104</v>
      </c>
      <c r="L62" s="135"/>
      <c r="M62" s="135"/>
      <c r="N62" s="135">
        <f>'将来負担比率（分子）の構造'!M$45</f>
        <v>28966</v>
      </c>
      <c r="O62" s="135"/>
      <c r="P62" s="135"/>
    </row>
    <row r="63" spans="1:16">
      <c r="A63" s="135" t="s">
        <v>28</v>
      </c>
      <c r="B63" s="135">
        <f>'将来負担比率（分子）の構造'!I$44</f>
        <v>2895</v>
      </c>
      <c r="C63" s="135"/>
      <c r="D63" s="135"/>
      <c r="E63" s="135">
        <f>'将来負担比率（分子）の構造'!J$44</f>
        <v>2287</v>
      </c>
      <c r="F63" s="135"/>
      <c r="G63" s="135"/>
      <c r="H63" s="135">
        <f>'将来負担比率（分子）の構造'!K$44</f>
        <v>1933</v>
      </c>
      <c r="I63" s="135"/>
      <c r="J63" s="135"/>
      <c r="K63" s="135">
        <f>'将来負担比率（分子）の構造'!L$44</f>
        <v>1955</v>
      </c>
      <c r="L63" s="135"/>
      <c r="M63" s="135"/>
      <c r="N63" s="135">
        <f>'将来負担比率（分子）の構造'!M$44</f>
        <v>1865</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18367</v>
      </c>
      <c r="C66" s="135"/>
      <c r="D66" s="135"/>
      <c r="E66" s="135">
        <f>'将来負担比率（分子）の構造'!J$41</f>
        <v>19839</v>
      </c>
      <c r="F66" s="135"/>
      <c r="G66" s="135"/>
      <c r="H66" s="135">
        <f>'将来負担比率（分子）の構造'!K$41</f>
        <v>15497</v>
      </c>
      <c r="I66" s="135"/>
      <c r="J66" s="135"/>
      <c r="K66" s="135">
        <f>'将来負担比率（分子）の構造'!L$41</f>
        <v>14874</v>
      </c>
      <c r="L66" s="135"/>
      <c r="M66" s="135"/>
      <c r="N66" s="135">
        <f>'将来負担比率（分子）の構造'!M$41</f>
        <v>14326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50404673</v>
      </c>
      <c r="S5" s="583"/>
      <c r="T5" s="583"/>
      <c r="U5" s="583"/>
      <c r="V5" s="583"/>
      <c r="W5" s="583"/>
      <c r="X5" s="583"/>
      <c r="Y5" s="584"/>
      <c r="Z5" s="585">
        <v>20.5</v>
      </c>
      <c r="AA5" s="585"/>
      <c r="AB5" s="585"/>
      <c r="AC5" s="585"/>
      <c r="AD5" s="586">
        <v>50404673</v>
      </c>
      <c r="AE5" s="586"/>
      <c r="AF5" s="586"/>
      <c r="AG5" s="586"/>
      <c r="AH5" s="586"/>
      <c r="AI5" s="586"/>
      <c r="AJ5" s="586"/>
      <c r="AK5" s="586"/>
      <c r="AL5" s="587">
        <v>33</v>
      </c>
      <c r="AM5" s="588"/>
      <c r="AN5" s="588"/>
      <c r="AO5" s="589"/>
      <c r="AP5" s="579" t="s">
        <v>209</v>
      </c>
      <c r="AQ5" s="580"/>
      <c r="AR5" s="580"/>
      <c r="AS5" s="580"/>
      <c r="AT5" s="580"/>
      <c r="AU5" s="580"/>
      <c r="AV5" s="580"/>
      <c r="AW5" s="580"/>
      <c r="AX5" s="580"/>
      <c r="AY5" s="580"/>
      <c r="AZ5" s="580"/>
      <c r="BA5" s="580"/>
      <c r="BB5" s="580"/>
      <c r="BC5" s="580"/>
      <c r="BD5" s="580"/>
      <c r="BE5" s="580"/>
      <c r="BF5" s="581"/>
      <c r="BG5" s="593">
        <v>50393580</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994936</v>
      </c>
      <c r="S6" s="594"/>
      <c r="T6" s="594"/>
      <c r="U6" s="594"/>
      <c r="V6" s="594"/>
      <c r="W6" s="594"/>
      <c r="X6" s="594"/>
      <c r="Y6" s="595"/>
      <c r="Z6" s="596">
        <v>0.4</v>
      </c>
      <c r="AA6" s="596"/>
      <c r="AB6" s="596"/>
      <c r="AC6" s="596"/>
      <c r="AD6" s="597">
        <v>994936</v>
      </c>
      <c r="AE6" s="597"/>
      <c r="AF6" s="597"/>
      <c r="AG6" s="597"/>
      <c r="AH6" s="597"/>
      <c r="AI6" s="597"/>
      <c r="AJ6" s="597"/>
      <c r="AK6" s="597"/>
      <c r="AL6" s="598">
        <v>0.7</v>
      </c>
      <c r="AM6" s="599"/>
      <c r="AN6" s="599"/>
      <c r="AO6" s="600"/>
      <c r="AP6" s="590" t="s">
        <v>215</v>
      </c>
      <c r="AQ6" s="591"/>
      <c r="AR6" s="591"/>
      <c r="AS6" s="591"/>
      <c r="AT6" s="591"/>
      <c r="AU6" s="591"/>
      <c r="AV6" s="591"/>
      <c r="AW6" s="591"/>
      <c r="AX6" s="591"/>
      <c r="AY6" s="591"/>
      <c r="AZ6" s="591"/>
      <c r="BA6" s="591"/>
      <c r="BB6" s="591"/>
      <c r="BC6" s="591"/>
      <c r="BD6" s="591"/>
      <c r="BE6" s="591"/>
      <c r="BF6" s="592"/>
      <c r="BG6" s="593">
        <v>50393580</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886337</v>
      </c>
      <c r="CS6" s="594"/>
      <c r="CT6" s="594"/>
      <c r="CU6" s="594"/>
      <c r="CV6" s="594"/>
      <c r="CW6" s="594"/>
      <c r="CX6" s="594"/>
      <c r="CY6" s="595"/>
      <c r="CZ6" s="596">
        <v>0.4</v>
      </c>
      <c r="DA6" s="596"/>
      <c r="DB6" s="596"/>
      <c r="DC6" s="596"/>
      <c r="DD6" s="602" t="s">
        <v>210</v>
      </c>
      <c r="DE6" s="594"/>
      <c r="DF6" s="594"/>
      <c r="DG6" s="594"/>
      <c r="DH6" s="594"/>
      <c r="DI6" s="594"/>
      <c r="DJ6" s="594"/>
      <c r="DK6" s="594"/>
      <c r="DL6" s="594"/>
      <c r="DM6" s="594"/>
      <c r="DN6" s="594"/>
      <c r="DO6" s="594"/>
      <c r="DP6" s="595"/>
      <c r="DQ6" s="602">
        <v>886337</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788060</v>
      </c>
      <c r="S7" s="594"/>
      <c r="T7" s="594"/>
      <c r="U7" s="594"/>
      <c r="V7" s="594"/>
      <c r="W7" s="594"/>
      <c r="X7" s="594"/>
      <c r="Y7" s="595"/>
      <c r="Z7" s="596">
        <v>0.3</v>
      </c>
      <c r="AA7" s="596"/>
      <c r="AB7" s="596"/>
      <c r="AC7" s="596"/>
      <c r="AD7" s="597">
        <v>788060</v>
      </c>
      <c r="AE7" s="597"/>
      <c r="AF7" s="597"/>
      <c r="AG7" s="597"/>
      <c r="AH7" s="597"/>
      <c r="AI7" s="597"/>
      <c r="AJ7" s="597"/>
      <c r="AK7" s="597"/>
      <c r="AL7" s="598">
        <v>0.5</v>
      </c>
      <c r="AM7" s="599"/>
      <c r="AN7" s="599"/>
      <c r="AO7" s="600"/>
      <c r="AP7" s="590" t="s">
        <v>218</v>
      </c>
      <c r="AQ7" s="591"/>
      <c r="AR7" s="591"/>
      <c r="AS7" s="591"/>
      <c r="AT7" s="591"/>
      <c r="AU7" s="591"/>
      <c r="AV7" s="591"/>
      <c r="AW7" s="591"/>
      <c r="AX7" s="591"/>
      <c r="AY7" s="591"/>
      <c r="AZ7" s="591"/>
      <c r="BA7" s="591"/>
      <c r="BB7" s="591"/>
      <c r="BC7" s="591"/>
      <c r="BD7" s="591"/>
      <c r="BE7" s="591"/>
      <c r="BF7" s="592"/>
      <c r="BG7" s="593">
        <v>45089341</v>
      </c>
      <c r="BH7" s="594"/>
      <c r="BI7" s="594"/>
      <c r="BJ7" s="594"/>
      <c r="BK7" s="594"/>
      <c r="BL7" s="594"/>
      <c r="BM7" s="594"/>
      <c r="BN7" s="595"/>
      <c r="BO7" s="596">
        <v>89.5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32255812</v>
      </c>
      <c r="CS7" s="594"/>
      <c r="CT7" s="594"/>
      <c r="CU7" s="594"/>
      <c r="CV7" s="594"/>
      <c r="CW7" s="594"/>
      <c r="CX7" s="594"/>
      <c r="CY7" s="595"/>
      <c r="CZ7" s="596">
        <v>13.8</v>
      </c>
      <c r="DA7" s="596"/>
      <c r="DB7" s="596"/>
      <c r="DC7" s="596"/>
      <c r="DD7" s="602">
        <v>569519</v>
      </c>
      <c r="DE7" s="594"/>
      <c r="DF7" s="594"/>
      <c r="DG7" s="594"/>
      <c r="DH7" s="594"/>
      <c r="DI7" s="594"/>
      <c r="DJ7" s="594"/>
      <c r="DK7" s="594"/>
      <c r="DL7" s="594"/>
      <c r="DM7" s="594"/>
      <c r="DN7" s="594"/>
      <c r="DO7" s="594"/>
      <c r="DP7" s="595"/>
      <c r="DQ7" s="602">
        <v>30258673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995027</v>
      </c>
      <c r="S8" s="594"/>
      <c r="T8" s="594"/>
      <c r="U8" s="594"/>
      <c r="V8" s="594"/>
      <c r="W8" s="594"/>
      <c r="X8" s="594"/>
      <c r="Y8" s="595"/>
      <c r="Z8" s="596">
        <v>0.4</v>
      </c>
      <c r="AA8" s="596"/>
      <c r="AB8" s="596"/>
      <c r="AC8" s="596"/>
      <c r="AD8" s="597">
        <v>995027</v>
      </c>
      <c r="AE8" s="597"/>
      <c r="AF8" s="597"/>
      <c r="AG8" s="597"/>
      <c r="AH8" s="597"/>
      <c r="AI8" s="597"/>
      <c r="AJ8" s="597"/>
      <c r="AK8" s="597"/>
      <c r="AL8" s="598">
        <v>0.7</v>
      </c>
      <c r="AM8" s="599"/>
      <c r="AN8" s="599"/>
      <c r="AO8" s="600"/>
      <c r="AP8" s="590" t="s">
        <v>221</v>
      </c>
      <c r="AQ8" s="591"/>
      <c r="AR8" s="591"/>
      <c r="AS8" s="591"/>
      <c r="AT8" s="591"/>
      <c r="AU8" s="591"/>
      <c r="AV8" s="591"/>
      <c r="AW8" s="591"/>
      <c r="AX8" s="591"/>
      <c r="AY8" s="591"/>
      <c r="AZ8" s="591"/>
      <c r="BA8" s="591"/>
      <c r="BB8" s="591"/>
      <c r="BC8" s="591"/>
      <c r="BD8" s="591"/>
      <c r="BE8" s="591"/>
      <c r="BF8" s="592"/>
      <c r="BG8" s="593">
        <v>1009099</v>
      </c>
      <c r="BH8" s="594"/>
      <c r="BI8" s="594"/>
      <c r="BJ8" s="594"/>
      <c r="BK8" s="594"/>
      <c r="BL8" s="594"/>
      <c r="BM8" s="594"/>
      <c r="BN8" s="595"/>
      <c r="BO8" s="596">
        <v>2</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125100670</v>
      </c>
      <c r="CS8" s="594"/>
      <c r="CT8" s="594"/>
      <c r="CU8" s="594"/>
      <c r="CV8" s="594"/>
      <c r="CW8" s="594"/>
      <c r="CX8" s="594"/>
      <c r="CY8" s="595"/>
      <c r="CZ8" s="596">
        <v>53.4</v>
      </c>
      <c r="DA8" s="596"/>
      <c r="DB8" s="596"/>
      <c r="DC8" s="596"/>
      <c r="DD8" s="602">
        <v>902921</v>
      </c>
      <c r="DE8" s="594"/>
      <c r="DF8" s="594"/>
      <c r="DG8" s="594"/>
      <c r="DH8" s="594"/>
      <c r="DI8" s="594"/>
      <c r="DJ8" s="594"/>
      <c r="DK8" s="594"/>
      <c r="DL8" s="594"/>
      <c r="DM8" s="594"/>
      <c r="DN8" s="594"/>
      <c r="DO8" s="594"/>
      <c r="DP8" s="595"/>
      <c r="DQ8" s="602">
        <v>67068711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837254</v>
      </c>
      <c r="S9" s="594"/>
      <c r="T9" s="594"/>
      <c r="U9" s="594"/>
      <c r="V9" s="594"/>
      <c r="W9" s="594"/>
      <c r="X9" s="594"/>
      <c r="Y9" s="595"/>
      <c r="Z9" s="596">
        <v>0.3</v>
      </c>
      <c r="AA9" s="596"/>
      <c r="AB9" s="596"/>
      <c r="AC9" s="596"/>
      <c r="AD9" s="597">
        <v>837254</v>
      </c>
      <c r="AE9" s="597"/>
      <c r="AF9" s="597"/>
      <c r="AG9" s="597"/>
      <c r="AH9" s="597"/>
      <c r="AI9" s="597"/>
      <c r="AJ9" s="597"/>
      <c r="AK9" s="597"/>
      <c r="AL9" s="598">
        <v>0.5</v>
      </c>
      <c r="AM9" s="599"/>
      <c r="AN9" s="599"/>
      <c r="AO9" s="600"/>
      <c r="AP9" s="590" t="s">
        <v>224</v>
      </c>
      <c r="AQ9" s="591"/>
      <c r="AR9" s="591"/>
      <c r="AS9" s="591"/>
      <c r="AT9" s="591"/>
      <c r="AU9" s="591"/>
      <c r="AV9" s="591"/>
      <c r="AW9" s="591"/>
      <c r="AX9" s="591"/>
      <c r="AY9" s="591"/>
      <c r="AZ9" s="591"/>
      <c r="BA9" s="591"/>
      <c r="BB9" s="591"/>
      <c r="BC9" s="591"/>
      <c r="BD9" s="591"/>
      <c r="BE9" s="591"/>
      <c r="BF9" s="592"/>
      <c r="BG9" s="593">
        <v>44080242</v>
      </c>
      <c r="BH9" s="594"/>
      <c r="BI9" s="594"/>
      <c r="BJ9" s="594"/>
      <c r="BK9" s="594"/>
      <c r="BL9" s="594"/>
      <c r="BM9" s="594"/>
      <c r="BN9" s="595"/>
      <c r="BO9" s="596">
        <v>87.5</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16190462</v>
      </c>
      <c r="CS9" s="594"/>
      <c r="CT9" s="594"/>
      <c r="CU9" s="594"/>
      <c r="CV9" s="594"/>
      <c r="CW9" s="594"/>
      <c r="CX9" s="594"/>
      <c r="CY9" s="595"/>
      <c r="CZ9" s="596">
        <v>6.9</v>
      </c>
      <c r="DA9" s="596"/>
      <c r="DB9" s="596"/>
      <c r="DC9" s="596"/>
      <c r="DD9" s="602">
        <v>32718</v>
      </c>
      <c r="DE9" s="594"/>
      <c r="DF9" s="594"/>
      <c r="DG9" s="594"/>
      <c r="DH9" s="594"/>
      <c r="DI9" s="594"/>
      <c r="DJ9" s="594"/>
      <c r="DK9" s="594"/>
      <c r="DL9" s="594"/>
      <c r="DM9" s="594"/>
      <c r="DN9" s="594"/>
      <c r="DO9" s="594"/>
      <c r="DP9" s="595"/>
      <c r="DQ9" s="602">
        <v>14223235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8251884</v>
      </c>
      <c r="S10" s="594"/>
      <c r="T10" s="594"/>
      <c r="U10" s="594"/>
      <c r="V10" s="594"/>
      <c r="W10" s="594"/>
      <c r="X10" s="594"/>
      <c r="Y10" s="595"/>
      <c r="Z10" s="596">
        <v>3.4</v>
      </c>
      <c r="AA10" s="596"/>
      <c r="AB10" s="596"/>
      <c r="AC10" s="596"/>
      <c r="AD10" s="597">
        <v>8251884</v>
      </c>
      <c r="AE10" s="597"/>
      <c r="AF10" s="597"/>
      <c r="AG10" s="597"/>
      <c r="AH10" s="597"/>
      <c r="AI10" s="597"/>
      <c r="AJ10" s="597"/>
      <c r="AK10" s="597"/>
      <c r="AL10" s="598">
        <v>5.4</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t="s">
        <v>112</v>
      </c>
      <c r="BH10" s="594"/>
      <c r="BI10" s="594"/>
      <c r="BJ10" s="594"/>
      <c r="BK10" s="594"/>
      <c r="BL10" s="594"/>
      <c r="BM10" s="594"/>
      <c r="BN10" s="595"/>
      <c r="BO10" s="596" t="s">
        <v>112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279626</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205075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t="s">
        <v>112</v>
      </c>
      <c r="BH11" s="594"/>
      <c r="BI11" s="594"/>
      <c r="BJ11" s="594"/>
      <c r="BK11" s="594"/>
      <c r="BL11" s="594"/>
      <c r="BM11" s="594"/>
      <c r="BN11" s="595"/>
      <c r="BO11" s="596" t="s">
        <v>112</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165757</v>
      </c>
      <c r="CS11" s="594"/>
      <c r="CT11" s="594"/>
      <c r="CU11" s="594"/>
      <c r="CV11" s="594"/>
      <c r="CW11" s="594"/>
      <c r="CX11" s="594"/>
      <c r="CY11" s="595"/>
      <c r="CZ11" s="596">
        <v>0.1</v>
      </c>
      <c r="DA11" s="596"/>
      <c r="DB11" s="596"/>
      <c r="DC11" s="596"/>
      <c r="DD11" s="602">
        <v>6968</v>
      </c>
      <c r="DE11" s="594"/>
      <c r="DF11" s="594"/>
      <c r="DG11" s="594"/>
      <c r="DH11" s="594"/>
      <c r="DI11" s="594"/>
      <c r="DJ11" s="594"/>
      <c r="DK11" s="594"/>
      <c r="DL11" s="594"/>
      <c r="DM11" s="594"/>
      <c r="DN11" s="594"/>
      <c r="DO11" s="594"/>
      <c r="DP11" s="595"/>
      <c r="DQ11" s="602">
        <v>137043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t="s">
        <v>112</v>
      </c>
      <c r="BH12" s="594"/>
      <c r="BI12" s="594"/>
      <c r="BJ12" s="594"/>
      <c r="BK12" s="594"/>
      <c r="BL12" s="594"/>
      <c r="BM12" s="594"/>
      <c r="BN12" s="595"/>
      <c r="BO12" s="596" t="s">
        <v>112</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1627162</v>
      </c>
      <c r="CS12" s="594"/>
      <c r="CT12" s="594"/>
      <c r="CU12" s="594"/>
      <c r="CV12" s="594"/>
      <c r="CW12" s="594"/>
      <c r="CX12" s="594"/>
      <c r="CY12" s="595"/>
      <c r="CZ12" s="596">
        <v>0.7</v>
      </c>
      <c r="DA12" s="596"/>
      <c r="DB12" s="596"/>
      <c r="DC12" s="596"/>
      <c r="DD12" s="602">
        <v>36933</v>
      </c>
      <c r="DE12" s="594"/>
      <c r="DF12" s="594"/>
      <c r="DG12" s="594"/>
      <c r="DH12" s="594"/>
      <c r="DI12" s="594"/>
      <c r="DJ12" s="594"/>
      <c r="DK12" s="594"/>
      <c r="DL12" s="594"/>
      <c r="DM12" s="594"/>
      <c r="DN12" s="594"/>
      <c r="DO12" s="594"/>
      <c r="DP12" s="595"/>
      <c r="DQ12" s="602">
        <v>1507067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331823</v>
      </c>
      <c r="S13" s="594"/>
      <c r="T13" s="594"/>
      <c r="U13" s="594"/>
      <c r="V13" s="594"/>
      <c r="W13" s="594"/>
      <c r="X13" s="594"/>
      <c r="Y13" s="595"/>
      <c r="Z13" s="596">
        <v>0.1</v>
      </c>
      <c r="AA13" s="596"/>
      <c r="AB13" s="596"/>
      <c r="AC13" s="596"/>
      <c r="AD13" s="597">
        <v>331823</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t="s">
        <v>112</v>
      </c>
      <c r="BH13" s="594"/>
      <c r="BI13" s="594"/>
      <c r="BJ13" s="594"/>
      <c r="BK13" s="594"/>
      <c r="BL13" s="594"/>
      <c r="BM13" s="594"/>
      <c r="BN13" s="595"/>
      <c r="BO13" s="596" t="s">
        <v>112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20961285</v>
      </c>
      <c r="CS13" s="594"/>
      <c r="CT13" s="594"/>
      <c r="CU13" s="594"/>
      <c r="CV13" s="594"/>
      <c r="CW13" s="594"/>
      <c r="CX13" s="594"/>
      <c r="CY13" s="595"/>
      <c r="CZ13" s="596">
        <v>9</v>
      </c>
      <c r="DA13" s="596"/>
      <c r="DB13" s="596"/>
      <c r="DC13" s="596"/>
      <c r="DD13" s="602">
        <v>11044044</v>
      </c>
      <c r="DE13" s="594"/>
      <c r="DF13" s="594"/>
      <c r="DG13" s="594"/>
      <c r="DH13" s="594"/>
      <c r="DI13" s="594"/>
      <c r="DJ13" s="594"/>
      <c r="DK13" s="594"/>
      <c r="DL13" s="594"/>
      <c r="DM13" s="594"/>
      <c r="DN13" s="594"/>
      <c r="DO13" s="594"/>
      <c r="DP13" s="595"/>
      <c r="DQ13" s="602">
        <v>13779206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273589</v>
      </c>
      <c r="BH14" s="594"/>
      <c r="BI14" s="594"/>
      <c r="BJ14" s="594"/>
      <c r="BK14" s="594"/>
      <c r="BL14" s="594"/>
      <c r="BM14" s="594"/>
      <c r="BN14" s="595"/>
      <c r="BO14" s="596">
        <v>0.5</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872358</v>
      </c>
      <c r="CS14" s="594"/>
      <c r="CT14" s="594"/>
      <c r="CU14" s="594"/>
      <c r="CV14" s="594"/>
      <c r="CW14" s="594"/>
      <c r="CX14" s="594"/>
      <c r="CY14" s="595"/>
      <c r="CZ14" s="596">
        <v>0.4</v>
      </c>
      <c r="DA14" s="596"/>
      <c r="DB14" s="596"/>
      <c r="DC14" s="596"/>
      <c r="DD14" s="602">
        <v>486279</v>
      </c>
      <c r="DE14" s="594"/>
      <c r="DF14" s="594"/>
      <c r="DG14" s="594"/>
      <c r="DH14" s="594"/>
      <c r="DI14" s="594"/>
      <c r="DJ14" s="594"/>
      <c r="DK14" s="594"/>
      <c r="DL14" s="594"/>
      <c r="DM14" s="594"/>
      <c r="DN14" s="594"/>
      <c r="DO14" s="594"/>
      <c r="DP14" s="595"/>
      <c r="DQ14" s="602">
        <v>622316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453759</v>
      </c>
      <c r="S15" s="594"/>
      <c r="T15" s="594"/>
      <c r="U15" s="594"/>
      <c r="V15" s="594"/>
      <c r="W15" s="594"/>
      <c r="X15" s="594"/>
      <c r="Y15" s="595"/>
      <c r="Z15" s="596">
        <v>0.2</v>
      </c>
      <c r="AA15" s="596"/>
      <c r="AB15" s="596"/>
      <c r="AC15" s="596"/>
      <c r="AD15" s="597">
        <v>453759</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5030650</v>
      </c>
      <c r="BH15" s="594"/>
      <c r="BI15" s="594"/>
      <c r="BJ15" s="594"/>
      <c r="BK15" s="594"/>
      <c r="BL15" s="594"/>
      <c r="BM15" s="594"/>
      <c r="BN15" s="595"/>
      <c r="BO15" s="596">
        <v>10</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33632832</v>
      </c>
      <c r="CS15" s="594"/>
      <c r="CT15" s="594"/>
      <c r="CU15" s="594"/>
      <c r="CV15" s="594"/>
      <c r="CW15" s="594"/>
      <c r="CX15" s="594"/>
      <c r="CY15" s="595"/>
      <c r="CZ15" s="596">
        <v>14.4</v>
      </c>
      <c r="DA15" s="596"/>
      <c r="DB15" s="596"/>
      <c r="DC15" s="596"/>
      <c r="DD15" s="602">
        <v>8629868</v>
      </c>
      <c r="DE15" s="594"/>
      <c r="DF15" s="594"/>
      <c r="DG15" s="594"/>
      <c r="DH15" s="594"/>
      <c r="DI15" s="594"/>
      <c r="DJ15" s="594"/>
      <c r="DK15" s="594"/>
      <c r="DL15" s="594"/>
      <c r="DM15" s="594"/>
      <c r="DN15" s="594"/>
      <c r="DO15" s="594"/>
      <c r="DP15" s="595"/>
      <c r="DQ15" s="602">
        <v>25983143</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t="s">
        <v>112</v>
      </c>
      <c r="S16" s="594"/>
      <c r="T16" s="594"/>
      <c r="U16" s="594"/>
      <c r="V16" s="594"/>
      <c r="W16" s="594"/>
      <c r="X16" s="594"/>
      <c r="Y16" s="595"/>
      <c r="Z16" s="596" t="s">
        <v>112</v>
      </c>
      <c r="AA16" s="596"/>
      <c r="AB16" s="596"/>
      <c r="AC16" s="596"/>
      <c r="AD16" s="597" t="s">
        <v>112</v>
      </c>
      <c r="AE16" s="597"/>
      <c r="AF16" s="597"/>
      <c r="AG16" s="597"/>
      <c r="AH16" s="597"/>
      <c r="AI16" s="597"/>
      <c r="AJ16" s="597"/>
      <c r="AK16" s="597"/>
      <c r="AL16" s="598" t="s">
        <v>112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t="s">
        <v>112</v>
      </c>
      <c r="S17" s="594"/>
      <c r="T17" s="594"/>
      <c r="U17" s="594"/>
      <c r="V17" s="594"/>
      <c r="W17" s="594"/>
      <c r="X17" s="594"/>
      <c r="Y17" s="595"/>
      <c r="Z17" s="596" t="s">
        <v>112</v>
      </c>
      <c r="AA17" s="596"/>
      <c r="AB17" s="596"/>
      <c r="AC17" s="596"/>
      <c r="AD17" s="597" t="s">
        <v>112</v>
      </c>
      <c r="AE17" s="597"/>
      <c r="AF17" s="597"/>
      <c r="AG17" s="597"/>
      <c r="AH17" s="597"/>
      <c r="AI17" s="597"/>
      <c r="AJ17" s="597"/>
      <c r="AK17" s="597"/>
      <c r="AL17" s="598" t="s">
        <v>112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2220966</v>
      </c>
      <c r="CS17" s="594"/>
      <c r="CT17" s="594"/>
      <c r="CU17" s="594"/>
      <c r="CV17" s="594"/>
      <c r="CW17" s="594"/>
      <c r="CX17" s="594"/>
      <c r="CY17" s="595"/>
      <c r="CZ17" s="596">
        <v>0.9</v>
      </c>
      <c r="DA17" s="596"/>
      <c r="DB17" s="596"/>
      <c r="DC17" s="596"/>
      <c r="DD17" s="602" t="s">
        <v>112</v>
      </c>
      <c r="DE17" s="594"/>
      <c r="DF17" s="594"/>
      <c r="DG17" s="594"/>
      <c r="DH17" s="594"/>
      <c r="DI17" s="594"/>
      <c r="DJ17" s="594"/>
      <c r="DK17" s="594"/>
      <c r="DL17" s="594"/>
      <c r="DM17" s="594"/>
      <c r="DN17" s="594"/>
      <c r="DO17" s="594"/>
      <c r="DP17" s="595"/>
      <c r="DQ17" s="602">
        <v>2220966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t="s">
        <v>112</v>
      </c>
      <c r="S18" s="594"/>
      <c r="T18" s="594"/>
      <c r="U18" s="594"/>
      <c r="V18" s="594"/>
      <c r="W18" s="594"/>
      <c r="X18" s="594"/>
      <c r="Y18" s="595"/>
      <c r="Z18" s="596" t="s">
        <v>112</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11093</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63057416</v>
      </c>
      <c r="S20" s="594"/>
      <c r="T20" s="594"/>
      <c r="U20" s="594"/>
      <c r="V20" s="594"/>
      <c r="W20" s="594"/>
      <c r="X20" s="594"/>
      <c r="Y20" s="595"/>
      <c r="Z20" s="596">
        <v>25.7</v>
      </c>
      <c r="AA20" s="596"/>
      <c r="AB20" s="596"/>
      <c r="AC20" s="596"/>
      <c r="AD20" s="597">
        <v>63057416</v>
      </c>
      <c r="AE20" s="597"/>
      <c r="AF20" s="597"/>
      <c r="AG20" s="597"/>
      <c r="AH20" s="597"/>
      <c r="AI20" s="597"/>
      <c r="AJ20" s="597"/>
      <c r="AK20" s="597"/>
      <c r="AL20" s="598">
        <v>41.3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11093</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234193267</v>
      </c>
      <c r="CS20" s="594"/>
      <c r="CT20" s="594"/>
      <c r="CU20" s="594"/>
      <c r="CV20" s="594"/>
      <c r="CW20" s="594"/>
      <c r="CX20" s="594"/>
      <c r="CY20" s="595"/>
      <c r="CZ20" s="596">
        <v>100</v>
      </c>
      <c r="DA20" s="596"/>
      <c r="DB20" s="596"/>
      <c r="DC20" s="596"/>
      <c r="DD20" s="602">
        <v>21709250</v>
      </c>
      <c r="DE20" s="594"/>
      <c r="DF20" s="594"/>
      <c r="DG20" s="594"/>
      <c r="DH20" s="594"/>
      <c r="DI20" s="594"/>
      <c r="DJ20" s="594"/>
      <c r="DK20" s="594"/>
      <c r="DL20" s="594"/>
      <c r="DM20" s="594"/>
      <c r="DN20" s="594"/>
      <c r="DO20" s="594"/>
      <c r="DP20" s="595"/>
      <c r="DQ20" s="602">
        <v>156891772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70310</v>
      </c>
      <c r="S21" s="594"/>
      <c r="T21" s="594"/>
      <c r="U21" s="594"/>
      <c r="V21" s="594"/>
      <c r="W21" s="594"/>
      <c r="X21" s="594"/>
      <c r="Y21" s="595"/>
      <c r="Z21" s="596">
        <v>0</v>
      </c>
      <c r="AA21" s="596"/>
      <c r="AB21" s="596"/>
      <c r="AC21" s="596"/>
      <c r="AD21" s="597">
        <v>70310</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11093</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2397669</v>
      </c>
      <c r="S22" s="594"/>
      <c r="T22" s="594"/>
      <c r="U22" s="594"/>
      <c r="V22" s="594"/>
      <c r="W22" s="594"/>
      <c r="X22" s="594"/>
      <c r="Y22" s="595"/>
      <c r="Z22" s="596">
        <v>1</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4117027</v>
      </c>
      <c r="S23" s="594"/>
      <c r="T23" s="594"/>
      <c r="U23" s="594"/>
      <c r="V23" s="594"/>
      <c r="W23" s="594"/>
      <c r="X23" s="594"/>
      <c r="Y23" s="595"/>
      <c r="Z23" s="596">
        <v>1.7</v>
      </c>
      <c r="AA23" s="596"/>
      <c r="AB23" s="596"/>
      <c r="AC23" s="596"/>
      <c r="AD23" s="597">
        <v>1852111</v>
      </c>
      <c r="AE23" s="597"/>
      <c r="AF23" s="597"/>
      <c r="AG23" s="597"/>
      <c r="AH23" s="597"/>
      <c r="AI23" s="597"/>
      <c r="AJ23" s="597"/>
      <c r="AK23" s="597"/>
      <c r="AL23" s="598">
        <v>1.2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814583</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120584735</v>
      </c>
      <c r="CS24" s="583"/>
      <c r="CT24" s="583"/>
      <c r="CU24" s="583"/>
      <c r="CV24" s="583"/>
      <c r="CW24" s="583"/>
      <c r="CX24" s="583"/>
      <c r="CY24" s="584"/>
      <c r="CZ24" s="622">
        <v>51.5</v>
      </c>
      <c r="DA24" s="623"/>
      <c r="DB24" s="623"/>
      <c r="DC24" s="624"/>
      <c r="DD24" s="621">
        <v>64540250</v>
      </c>
      <c r="DE24" s="583"/>
      <c r="DF24" s="583"/>
      <c r="DG24" s="583"/>
      <c r="DH24" s="583"/>
      <c r="DI24" s="583"/>
      <c r="DJ24" s="583"/>
      <c r="DK24" s="584"/>
      <c r="DL24" s="621">
        <v>64053837</v>
      </c>
      <c r="DM24" s="583"/>
      <c r="DN24" s="583"/>
      <c r="DO24" s="583"/>
      <c r="DP24" s="583"/>
      <c r="DQ24" s="583"/>
      <c r="DR24" s="583"/>
      <c r="DS24" s="583"/>
      <c r="DT24" s="583"/>
      <c r="DU24" s="583"/>
      <c r="DV24" s="584"/>
      <c r="DW24" s="587">
        <v>41.9</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50128314</v>
      </c>
      <c r="S25" s="594"/>
      <c r="T25" s="594"/>
      <c r="U25" s="594"/>
      <c r="V25" s="594"/>
      <c r="W25" s="594"/>
      <c r="X25" s="594"/>
      <c r="Y25" s="595"/>
      <c r="Z25" s="596">
        <v>20.399999999999999</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33775347</v>
      </c>
      <c r="CS25" s="613"/>
      <c r="CT25" s="613"/>
      <c r="CU25" s="613"/>
      <c r="CV25" s="613"/>
      <c r="CW25" s="613"/>
      <c r="CX25" s="613"/>
      <c r="CY25" s="614"/>
      <c r="CZ25" s="627">
        <v>14.4</v>
      </c>
      <c r="DA25" s="628"/>
      <c r="DB25" s="628"/>
      <c r="DC25" s="629"/>
      <c r="DD25" s="602">
        <v>31010839</v>
      </c>
      <c r="DE25" s="613"/>
      <c r="DF25" s="613"/>
      <c r="DG25" s="613"/>
      <c r="DH25" s="613"/>
      <c r="DI25" s="613"/>
      <c r="DJ25" s="613"/>
      <c r="DK25" s="614"/>
      <c r="DL25" s="602">
        <v>30525412</v>
      </c>
      <c r="DM25" s="613"/>
      <c r="DN25" s="613"/>
      <c r="DO25" s="613"/>
      <c r="DP25" s="613"/>
      <c r="DQ25" s="613"/>
      <c r="DR25" s="613"/>
      <c r="DS25" s="613"/>
      <c r="DT25" s="613"/>
      <c r="DU25" s="613"/>
      <c r="DV25" s="614"/>
      <c r="DW25" s="598">
        <v>20</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v>89165102</v>
      </c>
      <c r="S26" s="594"/>
      <c r="T26" s="594"/>
      <c r="U26" s="594"/>
      <c r="V26" s="594"/>
      <c r="W26" s="594"/>
      <c r="X26" s="594"/>
      <c r="Y26" s="595"/>
      <c r="Z26" s="596">
        <v>36.4</v>
      </c>
      <c r="AA26" s="596"/>
      <c r="AB26" s="596"/>
      <c r="AC26" s="596"/>
      <c r="AD26" s="597">
        <v>87599034</v>
      </c>
      <c r="AE26" s="597"/>
      <c r="AF26" s="597"/>
      <c r="AG26" s="597"/>
      <c r="AH26" s="597"/>
      <c r="AI26" s="597"/>
      <c r="AJ26" s="597"/>
      <c r="AK26" s="597"/>
      <c r="AL26" s="598">
        <v>57.4</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22949292</v>
      </c>
      <c r="CS26" s="594"/>
      <c r="CT26" s="594"/>
      <c r="CU26" s="594"/>
      <c r="CV26" s="594"/>
      <c r="CW26" s="594"/>
      <c r="CX26" s="594"/>
      <c r="CY26" s="595"/>
      <c r="CZ26" s="627">
        <v>9.8000000000000007</v>
      </c>
      <c r="DA26" s="628"/>
      <c r="DB26" s="628"/>
      <c r="DC26" s="629"/>
      <c r="DD26" s="602">
        <v>20873156</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13024508</v>
      </c>
      <c r="S27" s="594"/>
      <c r="T27" s="594"/>
      <c r="U27" s="594"/>
      <c r="V27" s="594"/>
      <c r="W27" s="594"/>
      <c r="X27" s="594"/>
      <c r="Y27" s="595"/>
      <c r="Z27" s="596">
        <v>5.3</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50404673</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84588439</v>
      </c>
      <c r="CS27" s="613"/>
      <c r="CT27" s="613"/>
      <c r="CU27" s="613"/>
      <c r="CV27" s="613"/>
      <c r="CW27" s="613"/>
      <c r="CX27" s="613"/>
      <c r="CY27" s="614"/>
      <c r="CZ27" s="627">
        <v>36.1</v>
      </c>
      <c r="DA27" s="628"/>
      <c r="DB27" s="628"/>
      <c r="DC27" s="629"/>
      <c r="DD27" s="602">
        <v>31308462</v>
      </c>
      <c r="DE27" s="613"/>
      <c r="DF27" s="613"/>
      <c r="DG27" s="613"/>
      <c r="DH27" s="613"/>
      <c r="DI27" s="613"/>
      <c r="DJ27" s="613"/>
      <c r="DK27" s="614"/>
      <c r="DL27" s="602">
        <v>31307476</v>
      </c>
      <c r="DM27" s="613"/>
      <c r="DN27" s="613"/>
      <c r="DO27" s="613"/>
      <c r="DP27" s="613"/>
      <c r="DQ27" s="613"/>
      <c r="DR27" s="613"/>
      <c r="DS27" s="613"/>
      <c r="DT27" s="613"/>
      <c r="DU27" s="613"/>
      <c r="DV27" s="614"/>
      <c r="DW27" s="598">
        <v>20.5</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545035</v>
      </c>
      <c r="S28" s="594"/>
      <c r="T28" s="594"/>
      <c r="U28" s="594"/>
      <c r="V28" s="594"/>
      <c r="W28" s="594"/>
      <c r="X28" s="594"/>
      <c r="Y28" s="595"/>
      <c r="Z28" s="596">
        <v>0.2</v>
      </c>
      <c r="AA28" s="596"/>
      <c r="AB28" s="596"/>
      <c r="AC28" s="596"/>
      <c r="AD28" s="597">
        <v>162085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2220949</v>
      </c>
      <c r="CS28" s="594"/>
      <c r="CT28" s="594"/>
      <c r="CU28" s="594"/>
      <c r="CV28" s="594"/>
      <c r="CW28" s="594"/>
      <c r="CX28" s="594"/>
      <c r="CY28" s="595"/>
      <c r="CZ28" s="627">
        <v>0.9</v>
      </c>
      <c r="DA28" s="628"/>
      <c r="DB28" s="628"/>
      <c r="DC28" s="629"/>
      <c r="DD28" s="602">
        <v>2220949</v>
      </c>
      <c r="DE28" s="594"/>
      <c r="DF28" s="594"/>
      <c r="DG28" s="594"/>
      <c r="DH28" s="594"/>
      <c r="DI28" s="594"/>
      <c r="DJ28" s="594"/>
      <c r="DK28" s="595"/>
      <c r="DL28" s="602">
        <v>2220949</v>
      </c>
      <c r="DM28" s="594"/>
      <c r="DN28" s="594"/>
      <c r="DO28" s="594"/>
      <c r="DP28" s="594"/>
      <c r="DQ28" s="594"/>
      <c r="DR28" s="594"/>
      <c r="DS28" s="594"/>
      <c r="DT28" s="594"/>
      <c r="DU28" s="594"/>
      <c r="DV28" s="595"/>
      <c r="DW28" s="598">
        <v>1.5</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147079</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2220949</v>
      </c>
      <c r="CS29" s="613"/>
      <c r="CT29" s="613"/>
      <c r="CU29" s="613"/>
      <c r="CV29" s="613"/>
      <c r="CW29" s="613"/>
      <c r="CX29" s="613"/>
      <c r="CY29" s="614"/>
      <c r="CZ29" s="627">
        <v>0.9</v>
      </c>
      <c r="DA29" s="628"/>
      <c r="DB29" s="628"/>
      <c r="DC29" s="629"/>
      <c r="DD29" s="602">
        <v>2220949</v>
      </c>
      <c r="DE29" s="613"/>
      <c r="DF29" s="613"/>
      <c r="DG29" s="613"/>
      <c r="DH29" s="613"/>
      <c r="DI29" s="613"/>
      <c r="DJ29" s="613"/>
      <c r="DK29" s="614"/>
      <c r="DL29" s="602">
        <v>2220949</v>
      </c>
      <c r="DM29" s="613"/>
      <c r="DN29" s="613"/>
      <c r="DO29" s="613"/>
      <c r="DP29" s="613"/>
      <c r="DQ29" s="613"/>
      <c r="DR29" s="613"/>
      <c r="DS29" s="613"/>
      <c r="DT29" s="613"/>
      <c r="DU29" s="613"/>
      <c r="DV29" s="614"/>
      <c r="DW29" s="598">
        <v>1.5</v>
      </c>
      <c r="DX29" s="625"/>
      <c r="DY29" s="625"/>
      <c r="DZ29" s="625"/>
      <c r="EA29" s="625"/>
      <c r="EB29" s="625"/>
      <c r="EC29" s="626"/>
    </row>
    <row r="30" spans="2:133" ht="11.25" customHeight="1">
      <c r="B30" s="590" t="s">
        <v>289</v>
      </c>
      <c r="C30" s="591"/>
      <c r="D30" s="591"/>
      <c r="E30" s="591"/>
      <c r="F30" s="591"/>
      <c r="G30" s="591"/>
      <c r="H30" s="591"/>
      <c r="I30" s="591"/>
      <c r="J30" s="591"/>
      <c r="K30" s="591"/>
      <c r="L30" s="591"/>
      <c r="M30" s="591"/>
      <c r="N30" s="591"/>
      <c r="O30" s="591"/>
      <c r="P30" s="591"/>
      <c r="Q30" s="592"/>
      <c r="R30" s="593">
        <v>3936814</v>
      </c>
      <c r="S30" s="594"/>
      <c r="T30" s="594"/>
      <c r="U30" s="594"/>
      <c r="V30" s="594"/>
      <c r="W30" s="594"/>
      <c r="X30" s="594"/>
      <c r="Y30" s="595"/>
      <c r="Z30" s="596">
        <v>1.6</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98.2</v>
      </c>
      <c r="BH30" s="652"/>
      <c r="BI30" s="652"/>
      <c r="BJ30" s="652"/>
      <c r="BK30" s="652"/>
      <c r="BL30" s="652"/>
      <c r="BM30" s="588">
        <v>93.6</v>
      </c>
      <c r="BN30" s="652"/>
      <c r="BO30" s="652"/>
      <c r="BP30" s="652"/>
      <c r="BQ30" s="653"/>
      <c r="BR30" s="651">
        <v>97.6</v>
      </c>
      <c r="BS30" s="652"/>
      <c r="BT30" s="652"/>
      <c r="BU30" s="652"/>
      <c r="BV30" s="652"/>
      <c r="BW30" s="652"/>
      <c r="BX30" s="588">
        <v>91.6</v>
      </c>
      <c r="BY30" s="652"/>
      <c r="BZ30" s="652"/>
      <c r="CA30" s="652"/>
      <c r="CB30" s="653"/>
      <c r="CD30" s="656"/>
      <c r="CE30" s="657"/>
      <c r="CF30" s="607" t="s">
        <v>292</v>
      </c>
      <c r="CG30" s="608"/>
      <c r="CH30" s="608"/>
      <c r="CI30" s="608"/>
      <c r="CJ30" s="608"/>
      <c r="CK30" s="608"/>
      <c r="CL30" s="608"/>
      <c r="CM30" s="608"/>
      <c r="CN30" s="608"/>
      <c r="CO30" s="608"/>
      <c r="CP30" s="608"/>
      <c r="CQ30" s="609"/>
      <c r="CR30" s="593">
        <v>2054109</v>
      </c>
      <c r="CS30" s="594"/>
      <c r="CT30" s="594"/>
      <c r="CU30" s="594"/>
      <c r="CV30" s="594"/>
      <c r="CW30" s="594"/>
      <c r="CX30" s="594"/>
      <c r="CY30" s="595"/>
      <c r="CZ30" s="627">
        <v>0.9</v>
      </c>
      <c r="DA30" s="628"/>
      <c r="DB30" s="628"/>
      <c r="DC30" s="629"/>
      <c r="DD30" s="602">
        <v>2054109</v>
      </c>
      <c r="DE30" s="594"/>
      <c r="DF30" s="594"/>
      <c r="DG30" s="594"/>
      <c r="DH30" s="594"/>
      <c r="DI30" s="594"/>
      <c r="DJ30" s="594"/>
      <c r="DK30" s="595"/>
      <c r="DL30" s="602">
        <v>2054109</v>
      </c>
      <c r="DM30" s="594"/>
      <c r="DN30" s="594"/>
      <c r="DO30" s="594"/>
      <c r="DP30" s="594"/>
      <c r="DQ30" s="594"/>
      <c r="DR30" s="594"/>
      <c r="DS30" s="594"/>
      <c r="DT30" s="594"/>
      <c r="DU30" s="594"/>
      <c r="DV30" s="595"/>
      <c r="DW30" s="598">
        <v>1.3</v>
      </c>
      <c r="DX30" s="625"/>
      <c r="DY30" s="625"/>
      <c r="DZ30" s="625"/>
      <c r="EA30" s="625"/>
      <c r="EB30" s="625"/>
      <c r="EC30" s="626"/>
    </row>
    <row r="31" spans="2:133" ht="11.25" customHeight="1">
      <c r="B31" s="590" t="s">
        <v>293</v>
      </c>
      <c r="C31" s="591"/>
      <c r="D31" s="591"/>
      <c r="E31" s="591"/>
      <c r="F31" s="591"/>
      <c r="G31" s="591"/>
      <c r="H31" s="591"/>
      <c r="I31" s="591"/>
      <c r="J31" s="591"/>
      <c r="K31" s="591"/>
      <c r="L31" s="591"/>
      <c r="M31" s="591"/>
      <c r="N31" s="591"/>
      <c r="O31" s="591"/>
      <c r="P31" s="591"/>
      <c r="Q31" s="592"/>
      <c r="R31" s="593">
        <v>12719154</v>
      </c>
      <c r="S31" s="594"/>
      <c r="T31" s="594"/>
      <c r="U31" s="594"/>
      <c r="V31" s="594"/>
      <c r="W31" s="594"/>
      <c r="X31" s="594"/>
      <c r="Y31" s="595"/>
      <c r="Z31" s="596">
        <v>5.2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v>
      </c>
      <c r="BH31" s="613"/>
      <c r="BI31" s="613"/>
      <c r="BJ31" s="613"/>
      <c r="BK31" s="613"/>
      <c r="BL31" s="613"/>
      <c r="BM31" s="599">
        <v>93</v>
      </c>
      <c r="BN31" s="649"/>
      <c r="BO31" s="649"/>
      <c r="BP31" s="649"/>
      <c r="BQ31" s="650"/>
      <c r="BR31" s="648">
        <v>97.4</v>
      </c>
      <c r="BS31" s="613"/>
      <c r="BT31" s="613"/>
      <c r="BU31" s="613"/>
      <c r="BV31" s="613"/>
      <c r="BW31" s="613"/>
      <c r="BX31" s="599">
        <v>90.7</v>
      </c>
      <c r="BY31" s="649"/>
      <c r="BZ31" s="649"/>
      <c r="CA31" s="649"/>
      <c r="CB31" s="650"/>
      <c r="CD31" s="656"/>
      <c r="CE31" s="657"/>
      <c r="CF31" s="607" t="s">
        <v>296</v>
      </c>
      <c r="CG31" s="608"/>
      <c r="CH31" s="608"/>
      <c r="CI31" s="608"/>
      <c r="CJ31" s="608"/>
      <c r="CK31" s="608"/>
      <c r="CL31" s="608"/>
      <c r="CM31" s="608"/>
      <c r="CN31" s="608"/>
      <c r="CO31" s="608"/>
      <c r="CP31" s="608"/>
      <c r="CQ31" s="609"/>
      <c r="CR31" s="593">
        <v>166840</v>
      </c>
      <c r="CS31" s="613"/>
      <c r="CT31" s="613"/>
      <c r="CU31" s="613"/>
      <c r="CV31" s="613"/>
      <c r="CW31" s="613"/>
      <c r="CX31" s="613"/>
      <c r="CY31" s="614"/>
      <c r="CZ31" s="627">
        <v>0.1</v>
      </c>
      <c r="DA31" s="628"/>
      <c r="DB31" s="628"/>
      <c r="DC31" s="629"/>
      <c r="DD31" s="602">
        <v>166840</v>
      </c>
      <c r="DE31" s="613"/>
      <c r="DF31" s="613"/>
      <c r="DG31" s="613"/>
      <c r="DH31" s="613"/>
      <c r="DI31" s="613"/>
      <c r="DJ31" s="613"/>
      <c r="DK31" s="614"/>
      <c r="DL31" s="602">
        <v>166840</v>
      </c>
      <c r="DM31" s="613"/>
      <c r="DN31" s="613"/>
      <c r="DO31" s="613"/>
      <c r="DP31" s="613"/>
      <c r="DQ31" s="613"/>
      <c r="DR31" s="613"/>
      <c r="DS31" s="613"/>
      <c r="DT31" s="613"/>
      <c r="DU31" s="613"/>
      <c r="DV31" s="614"/>
      <c r="DW31" s="598">
        <v>0.1</v>
      </c>
      <c r="DX31" s="625"/>
      <c r="DY31" s="625"/>
      <c r="DZ31" s="625"/>
      <c r="EA31" s="625"/>
      <c r="EB31" s="625"/>
      <c r="EC31" s="626"/>
    </row>
    <row r="32" spans="2:133" ht="11.25" customHeight="1">
      <c r="B32" s="590" t="s">
        <v>297</v>
      </c>
      <c r="C32" s="591"/>
      <c r="D32" s="591"/>
      <c r="E32" s="591"/>
      <c r="F32" s="591"/>
      <c r="G32" s="591"/>
      <c r="H32" s="591"/>
      <c r="I32" s="591"/>
      <c r="J32" s="591"/>
      <c r="K32" s="591"/>
      <c r="L32" s="591"/>
      <c r="M32" s="591"/>
      <c r="N32" s="591"/>
      <c r="O32" s="591"/>
      <c r="P32" s="591"/>
      <c r="Q32" s="592"/>
      <c r="R32" s="593">
        <v>3652238</v>
      </c>
      <c r="S32" s="594"/>
      <c r="T32" s="594"/>
      <c r="U32" s="594"/>
      <c r="V32" s="594"/>
      <c r="W32" s="594"/>
      <c r="X32" s="594"/>
      <c r="Y32" s="595"/>
      <c r="Z32" s="596">
        <v>1.5</v>
      </c>
      <c r="AA32" s="596"/>
      <c r="AB32" s="596"/>
      <c r="AC32" s="596"/>
      <c r="AD32" s="597">
        <v>2819</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t="s">
        <v>210</v>
      </c>
      <c r="BH32" s="661"/>
      <c r="BI32" s="661"/>
      <c r="BJ32" s="661"/>
      <c r="BK32" s="661"/>
      <c r="BL32" s="661"/>
      <c r="BM32" s="662" t="s">
        <v>210</v>
      </c>
      <c r="BN32" s="661"/>
      <c r="BO32" s="661"/>
      <c r="BP32" s="661"/>
      <c r="BQ32" s="663"/>
      <c r="BR32" s="660" t="s">
        <v>210</v>
      </c>
      <c r="BS32" s="661"/>
      <c r="BT32" s="661"/>
      <c r="BU32" s="661"/>
      <c r="BV32" s="661"/>
      <c r="BW32" s="661"/>
      <c r="BX32" s="662" t="s">
        <v>210</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300</v>
      </c>
      <c r="C33" s="591"/>
      <c r="D33" s="591"/>
      <c r="E33" s="591"/>
      <c r="F33" s="591"/>
      <c r="G33" s="591"/>
      <c r="H33" s="591"/>
      <c r="I33" s="591"/>
      <c r="J33" s="591"/>
      <c r="K33" s="591"/>
      <c r="L33" s="591"/>
      <c r="M33" s="591"/>
      <c r="N33" s="591"/>
      <c r="O33" s="591"/>
      <c r="P33" s="591"/>
      <c r="Q33" s="592"/>
      <c r="R33" s="593">
        <v>1506100</v>
      </c>
      <c r="S33" s="594"/>
      <c r="T33" s="594"/>
      <c r="U33" s="594"/>
      <c r="V33" s="594"/>
      <c r="W33" s="594"/>
      <c r="X33" s="594"/>
      <c r="Y33" s="595"/>
      <c r="Z33" s="596">
        <v>0.6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91899282</v>
      </c>
      <c r="CS33" s="613"/>
      <c r="CT33" s="613"/>
      <c r="CU33" s="613"/>
      <c r="CV33" s="613"/>
      <c r="CW33" s="613"/>
      <c r="CX33" s="613"/>
      <c r="CY33" s="614"/>
      <c r="CZ33" s="627">
        <v>39.200000000000003</v>
      </c>
      <c r="DA33" s="628"/>
      <c r="DB33" s="628"/>
      <c r="DC33" s="629"/>
      <c r="DD33" s="602">
        <v>82764244</v>
      </c>
      <c r="DE33" s="613"/>
      <c r="DF33" s="613"/>
      <c r="DG33" s="613"/>
      <c r="DH33" s="613"/>
      <c r="DI33" s="613"/>
      <c r="DJ33" s="613"/>
      <c r="DK33" s="614"/>
      <c r="DL33" s="602">
        <v>53360404</v>
      </c>
      <c r="DM33" s="613"/>
      <c r="DN33" s="613"/>
      <c r="DO33" s="613"/>
      <c r="DP33" s="613"/>
      <c r="DQ33" s="613"/>
      <c r="DR33" s="613"/>
      <c r="DS33" s="613"/>
      <c r="DT33" s="613"/>
      <c r="DU33" s="613"/>
      <c r="DV33" s="614"/>
      <c r="DW33" s="598">
        <v>34.9</v>
      </c>
      <c r="DX33" s="625"/>
      <c r="DY33" s="625"/>
      <c r="DZ33" s="625"/>
      <c r="EA33" s="625"/>
      <c r="EB33" s="625"/>
      <c r="EC33" s="626"/>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34898316</v>
      </c>
      <c r="CS34" s="594"/>
      <c r="CT34" s="594"/>
      <c r="CU34" s="594"/>
      <c r="CV34" s="594"/>
      <c r="CW34" s="594"/>
      <c r="CX34" s="594"/>
      <c r="CY34" s="595"/>
      <c r="CZ34" s="627">
        <v>14.9</v>
      </c>
      <c r="DA34" s="628"/>
      <c r="DB34" s="628"/>
      <c r="DC34" s="629"/>
      <c r="DD34" s="602">
        <v>30321341</v>
      </c>
      <c r="DE34" s="594"/>
      <c r="DF34" s="594"/>
      <c r="DG34" s="594"/>
      <c r="DH34" s="594"/>
      <c r="DI34" s="594"/>
      <c r="DJ34" s="594"/>
      <c r="DK34" s="595"/>
      <c r="DL34" s="602">
        <v>28787561</v>
      </c>
      <c r="DM34" s="594"/>
      <c r="DN34" s="594"/>
      <c r="DO34" s="594"/>
      <c r="DP34" s="594"/>
      <c r="DQ34" s="594"/>
      <c r="DR34" s="594"/>
      <c r="DS34" s="594"/>
      <c r="DT34" s="594"/>
      <c r="DU34" s="594"/>
      <c r="DV34" s="595"/>
      <c r="DW34" s="598">
        <v>18.8</v>
      </c>
      <c r="DX34" s="625"/>
      <c r="DY34" s="625"/>
      <c r="DZ34" s="625"/>
      <c r="EA34" s="625"/>
      <c r="EB34" s="625"/>
      <c r="EC34" s="626"/>
    </row>
    <row r="35" spans="2:133" ht="11.25" customHeight="1">
      <c r="B35" s="590" t="s">
        <v>306</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21779511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2388413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4259422</v>
      </c>
      <c r="CS35" s="613"/>
      <c r="CT35" s="613"/>
      <c r="CU35" s="613"/>
      <c r="CV35" s="613"/>
      <c r="CW35" s="613"/>
      <c r="CX35" s="613"/>
      <c r="CY35" s="614"/>
      <c r="CZ35" s="627">
        <v>1.8</v>
      </c>
      <c r="DA35" s="628"/>
      <c r="DB35" s="628"/>
      <c r="DC35" s="629"/>
      <c r="DD35" s="602">
        <v>4085096</v>
      </c>
      <c r="DE35" s="613"/>
      <c r="DF35" s="613"/>
      <c r="DG35" s="613"/>
      <c r="DH35" s="613"/>
      <c r="DI35" s="613"/>
      <c r="DJ35" s="613"/>
      <c r="DK35" s="614"/>
      <c r="DL35" s="602">
        <v>4085096</v>
      </c>
      <c r="DM35" s="613"/>
      <c r="DN35" s="613"/>
      <c r="DO35" s="613"/>
      <c r="DP35" s="613"/>
      <c r="DQ35" s="613"/>
      <c r="DR35" s="613"/>
      <c r="DS35" s="613"/>
      <c r="DT35" s="613"/>
      <c r="DU35" s="613"/>
      <c r="DV35" s="614"/>
      <c r="DW35" s="598">
        <v>2.7</v>
      </c>
      <c r="DX35" s="625"/>
      <c r="DY35" s="625"/>
      <c r="DZ35" s="625"/>
      <c r="EA35" s="625"/>
      <c r="EB35" s="625"/>
      <c r="EC35" s="626"/>
    </row>
    <row r="36" spans="2:133" ht="11.25" customHeight="1">
      <c r="B36" s="636" t="s">
        <v>310</v>
      </c>
      <c r="C36" s="637"/>
      <c r="D36" s="637"/>
      <c r="E36" s="637"/>
      <c r="F36" s="637"/>
      <c r="G36" s="637"/>
      <c r="H36" s="637"/>
      <c r="I36" s="637"/>
      <c r="J36" s="637"/>
      <c r="K36" s="637"/>
      <c r="L36" s="637"/>
      <c r="M36" s="637"/>
      <c r="N36" s="637"/>
      <c r="O36" s="637"/>
      <c r="P36" s="637"/>
      <c r="Q36" s="638"/>
      <c r="R36" s="665">
        <v>245281349</v>
      </c>
      <c r="S36" s="666"/>
      <c r="T36" s="666"/>
      <c r="U36" s="666"/>
      <c r="V36" s="666"/>
      <c r="W36" s="666"/>
      <c r="X36" s="666"/>
      <c r="Y36" s="667"/>
      <c r="Z36" s="668">
        <v>100</v>
      </c>
      <c r="AA36" s="668"/>
      <c r="AB36" s="668"/>
      <c r="AC36" s="668"/>
      <c r="AD36" s="669">
        <v>152743775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t="s">
        <v>312</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1912011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12907177</v>
      </c>
      <c r="CS36" s="594"/>
      <c r="CT36" s="594"/>
      <c r="CU36" s="594"/>
      <c r="CV36" s="594"/>
      <c r="CW36" s="594"/>
      <c r="CX36" s="594"/>
      <c r="CY36" s="595"/>
      <c r="CZ36" s="627">
        <v>5.5</v>
      </c>
      <c r="DA36" s="628"/>
      <c r="DB36" s="628"/>
      <c r="DC36" s="629"/>
      <c r="DD36" s="602">
        <v>11519987</v>
      </c>
      <c r="DE36" s="594"/>
      <c r="DF36" s="594"/>
      <c r="DG36" s="594"/>
      <c r="DH36" s="594"/>
      <c r="DI36" s="594"/>
      <c r="DJ36" s="594"/>
      <c r="DK36" s="595"/>
      <c r="DL36" s="602">
        <v>9615898</v>
      </c>
      <c r="DM36" s="594"/>
      <c r="DN36" s="594"/>
      <c r="DO36" s="594"/>
      <c r="DP36" s="594"/>
      <c r="DQ36" s="594"/>
      <c r="DR36" s="594"/>
      <c r="DS36" s="594"/>
      <c r="DT36" s="594"/>
      <c r="DU36" s="594"/>
      <c r="DV36" s="595"/>
      <c r="DW36" s="598">
        <v>6.3</v>
      </c>
      <c r="DX36" s="625"/>
      <c r="DY36" s="625"/>
      <c r="DZ36" s="625"/>
      <c r="EA36" s="625"/>
      <c r="EB36" s="625"/>
      <c r="EC36" s="626"/>
    </row>
    <row r="37" spans="2:133" ht="11.25" customHeight="1">
      <c r="AQ37" s="672" t="s">
        <v>315</v>
      </c>
      <c r="AR37" s="673"/>
      <c r="AS37" s="673"/>
      <c r="AT37" s="673"/>
      <c r="AU37" s="673"/>
      <c r="AV37" s="673"/>
      <c r="AW37" s="673"/>
      <c r="AX37" s="673"/>
      <c r="AY37" s="674"/>
      <c r="AZ37" s="593" t="s">
        <v>312</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111738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2805692</v>
      </c>
      <c r="CS37" s="613"/>
      <c r="CT37" s="613"/>
      <c r="CU37" s="613"/>
      <c r="CV37" s="613"/>
      <c r="CW37" s="613"/>
      <c r="CX37" s="613"/>
      <c r="CY37" s="614"/>
      <c r="CZ37" s="627">
        <v>1.2</v>
      </c>
      <c r="DA37" s="628"/>
      <c r="DB37" s="628"/>
      <c r="DC37" s="629"/>
      <c r="DD37" s="602">
        <v>2796277</v>
      </c>
      <c r="DE37" s="613"/>
      <c r="DF37" s="613"/>
      <c r="DG37" s="613"/>
      <c r="DH37" s="613"/>
      <c r="DI37" s="613"/>
      <c r="DJ37" s="613"/>
      <c r="DK37" s="614"/>
      <c r="DL37" s="602">
        <v>1833337</v>
      </c>
      <c r="DM37" s="613"/>
      <c r="DN37" s="613"/>
      <c r="DO37" s="613"/>
      <c r="DP37" s="613"/>
      <c r="DQ37" s="613"/>
      <c r="DR37" s="613"/>
      <c r="DS37" s="613"/>
      <c r="DT37" s="613"/>
      <c r="DU37" s="613"/>
      <c r="DV37" s="614"/>
      <c r="DW37" s="598">
        <v>1.2</v>
      </c>
      <c r="DX37" s="625"/>
      <c r="DY37" s="625"/>
      <c r="DZ37" s="625"/>
      <c r="EA37" s="625"/>
      <c r="EB37" s="625"/>
      <c r="EC37" s="626"/>
    </row>
    <row r="38" spans="2:133" ht="11.25" customHeight="1">
      <c r="AQ38" s="672" t="s">
        <v>318</v>
      </c>
      <c r="AR38" s="673"/>
      <c r="AS38" s="673"/>
      <c r="AT38" s="673"/>
      <c r="AU38" s="673"/>
      <c r="AV38" s="673"/>
      <c r="AW38" s="673"/>
      <c r="AX38" s="673"/>
      <c r="AY38" s="674"/>
      <c r="AZ38" s="593" t="s">
        <v>319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181764</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21779511</v>
      </c>
      <c r="CS38" s="594"/>
      <c r="CT38" s="594"/>
      <c r="CU38" s="594"/>
      <c r="CV38" s="594"/>
      <c r="CW38" s="594"/>
      <c r="CX38" s="594"/>
      <c r="CY38" s="595"/>
      <c r="CZ38" s="627">
        <v>9.3000000000000007</v>
      </c>
      <c r="DA38" s="628"/>
      <c r="DB38" s="628"/>
      <c r="DC38" s="629"/>
      <c r="DD38" s="602">
        <v>19384048</v>
      </c>
      <c r="DE38" s="594"/>
      <c r="DF38" s="594"/>
      <c r="DG38" s="594"/>
      <c r="DH38" s="594"/>
      <c r="DI38" s="594"/>
      <c r="DJ38" s="594"/>
      <c r="DK38" s="595"/>
      <c r="DL38" s="602">
        <v>10871849</v>
      </c>
      <c r="DM38" s="594"/>
      <c r="DN38" s="594"/>
      <c r="DO38" s="594"/>
      <c r="DP38" s="594"/>
      <c r="DQ38" s="594"/>
      <c r="DR38" s="594"/>
      <c r="DS38" s="594"/>
      <c r="DT38" s="594"/>
      <c r="DU38" s="594"/>
      <c r="DV38" s="595"/>
      <c r="DW38" s="598">
        <v>7.1</v>
      </c>
      <c r="DX38" s="625"/>
      <c r="DY38" s="625"/>
      <c r="DZ38" s="625"/>
      <c r="EA38" s="625"/>
      <c r="EB38" s="625"/>
      <c r="EC38" s="626"/>
    </row>
    <row r="39" spans="2:133" ht="11.25" customHeight="1">
      <c r="AQ39" s="672" t="s">
        <v>322</v>
      </c>
      <c r="AR39" s="673"/>
      <c r="AS39" s="673"/>
      <c r="AT39" s="673"/>
      <c r="AU39" s="673"/>
      <c r="AV39" s="673"/>
      <c r="AW39" s="673"/>
      <c r="AX39" s="673"/>
      <c r="AY39" s="674"/>
      <c r="AZ39" s="593" t="s">
        <v>319</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94</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17810638</v>
      </c>
      <c r="CS39" s="613"/>
      <c r="CT39" s="613"/>
      <c r="CU39" s="613"/>
      <c r="CV39" s="613"/>
      <c r="CW39" s="613"/>
      <c r="CX39" s="613"/>
      <c r="CY39" s="614"/>
      <c r="CZ39" s="627">
        <v>7.6</v>
      </c>
      <c r="DA39" s="628"/>
      <c r="DB39" s="628"/>
      <c r="DC39" s="629"/>
      <c r="DD39" s="602">
        <v>17413772</v>
      </c>
      <c r="DE39" s="613"/>
      <c r="DF39" s="613"/>
      <c r="DG39" s="613"/>
      <c r="DH39" s="613"/>
      <c r="DI39" s="613"/>
      <c r="DJ39" s="613"/>
      <c r="DK39" s="614"/>
      <c r="DL39" s="602" t="s">
        <v>319</v>
      </c>
      <c r="DM39" s="613"/>
      <c r="DN39" s="613"/>
      <c r="DO39" s="613"/>
      <c r="DP39" s="613"/>
      <c r="DQ39" s="613"/>
      <c r="DR39" s="613"/>
      <c r="DS39" s="613"/>
      <c r="DT39" s="613"/>
      <c r="DU39" s="613"/>
      <c r="DV39" s="614"/>
      <c r="DW39" s="598" t="s">
        <v>319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10834065</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92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244218</v>
      </c>
      <c r="CS40" s="594"/>
      <c r="CT40" s="594"/>
      <c r="CU40" s="594"/>
      <c r="CV40" s="594"/>
      <c r="CW40" s="594"/>
      <c r="CX40" s="594"/>
      <c r="CY40" s="595"/>
      <c r="CZ40" s="627">
        <v>0.1</v>
      </c>
      <c r="DA40" s="628"/>
      <c r="DB40" s="628"/>
      <c r="DC40" s="629"/>
      <c r="DD40" s="602">
        <v>40000</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10945446</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255</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312</v>
      </c>
      <c r="CS41" s="613"/>
      <c r="CT41" s="613"/>
      <c r="CU41" s="613"/>
      <c r="CV41" s="613"/>
      <c r="CW41" s="613"/>
      <c r="CX41" s="613"/>
      <c r="CY41" s="614"/>
      <c r="CZ41" s="627" t="s">
        <v>312</v>
      </c>
      <c r="DA41" s="628"/>
      <c r="DB41" s="628"/>
      <c r="DC41" s="629"/>
      <c r="DD41" s="602" t="s">
        <v>312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21709250</v>
      </c>
      <c r="CS42" s="594"/>
      <c r="CT42" s="594"/>
      <c r="CU42" s="594"/>
      <c r="CV42" s="594"/>
      <c r="CW42" s="594"/>
      <c r="CX42" s="594"/>
      <c r="CY42" s="595"/>
      <c r="CZ42" s="627">
        <v>9.3000000000000007</v>
      </c>
      <c r="DA42" s="676"/>
      <c r="DB42" s="676"/>
      <c r="DC42" s="677"/>
      <c r="DD42" s="602">
        <v>9587278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770112</v>
      </c>
      <c r="CS43" s="613"/>
      <c r="CT43" s="613"/>
      <c r="CU43" s="613"/>
      <c r="CV43" s="613"/>
      <c r="CW43" s="613"/>
      <c r="CX43" s="613"/>
      <c r="CY43" s="614"/>
      <c r="CZ43" s="627">
        <v>0.3</v>
      </c>
      <c r="DA43" s="628"/>
      <c r="DB43" s="628"/>
      <c r="DC43" s="629"/>
      <c r="DD43" s="602">
        <v>754407</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21709250</v>
      </c>
      <c r="CS44" s="594"/>
      <c r="CT44" s="594"/>
      <c r="CU44" s="594"/>
      <c r="CV44" s="594"/>
      <c r="CW44" s="594"/>
      <c r="CX44" s="594"/>
      <c r="CY44" s="595"/>
      <c r="CZ44" s="627">
        <v>9.3000000000000007</v>
      </c>
      <c r="DA44" s="676"/>
      <c r="DB44" s="676"/>
      <c r="DC44" s="677"/>
      <c r="DD44" s="602">
        <v>9587278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8321324</v>
      </c>
      <c r="CS45" s="613"/>
      <c r="CT45" s="613"/>
      <c r="CU45" s="613"/>
      <c r="CV45" s="613"/>
      <c r="CW45" s="613"/>
      <c r="CX45" s="613"/>
      <c r="CY45" s="614"/>
      <c r="CZ45" s="627">
        <v>3.6</v>
      </c>
      <c r="DA45" s="628"/>
      <c r="DB45" s="628"/>
      <c r="DC45" s="629"/>
      <c r="DD45" s="602">
        <v>2090314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13387926</v>
      </c>
      <c r="CS46" s="594"/>
      <c r="CT46" s="594"/>
      <c r="CU46" s="594"/>
      <c r="CV46" s="594"/>
      <c r="CW46" s="594"/>
      <c r="CX46" s="594"/>
      <c r="CY46" s="595"/>
      <c r="CZ46" s="627">
        <v>5.7</v>
      </c>
      <c r="DA46" s="676"/>
      <c r="DB46" s="676"/>
      <c r="DC46" s="677"/>
      <c r="DD46" s="602">
        <v>7496964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319</v>
      </c>
      <c r="CS47" s="613"/>
      <c r="CT47" s="613"/>
      <c r="CU47" s="613"/>
      <c r="CV47" s="613"/>
      <c r="CW47" s="613"/>
      <c r="CX47" s="613"/>
      <c r="CY47" s="614"/>
      <c r="CZ47" s="627" t="s">
        <v>319</v>
      </c>
      <c r="DA47" s="628"/>
      <c r="DB47" s="628"/>
      <c r="DC47" s="629"/>
      <c r="DD47" s="602" t="s">
        <v>319</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234193267</v>
      </c>
      <c r="CS49" s="661"/>
      <c r="CT49" s="661"/>
      <c r="CU49" s="661"/>
      <c r="CV49" s="661"/>
      <c r="CW49" s="661"/>
      <c r="CX49" s="661"/>
      <c r="CY49" s="688"/>
      <c r="CZ49" s="689">
        <v>100</v>
      </c>
      <c r="DA49" s="690"/>
      <c r="DB49" s="690"/>
      <c r="DC49" s="691"/>
      <c r="DD49" s="692">
        <v>156891772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B102" sqref="DB102:DU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246414</v>
      </c>
      <c r="R7" s="723"/>
      <c r="S7" s="723"/>
      <c r="T7" s="723"/>
      <c r="U7" s="723"/>
      <c r="V7" s="723">
        <v>235326</v>
      </c>
      <c r="W7" s="723"/>
      <c r="X7" s="723"/>
      <c r="Y7" s="723"/>
      <c r="Z7" s="723"/>
      <c r="AA7" s="723">
        <v>11088</v>
      </c>
      <c r="AB7" s="723"/>
      <c r="AC7" s="723"/>
      <c r="AD7" s="723"/>
      <c r="AE7" s="724"/>
      <c r="AF7" s="725">
        <v>9723</v>
      </c>
      <c r="AG7" s="726"/>
      <c r="AH7" s="726"/>
      <c r="AI7" s="726"/>
      <c r="AJ7" s="727"/>
      <c r="AK7" s="762">
        <v>3937</v>
      </c>
      <c r="AL7" s="763"/>
      <c r="AM7" s="763"/>
      <c r="AN7" s="763"/>
      <c r="AO7" s="763"/>
      <c r="AP7" s="763">
        <v>14326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529</v>
      </c>
      <c r="BT7" s="767"/>
      <c r="BU7" s="767"/>
      <c r="BV7" s="767"/>
      <c r="BW7" s="767"/>
      <c r="BX7" s="767"/>
      <c r="BY7" s="767"/>
      <c r="BZ7" s="767"/>
      <c r="CA7" s="767"/>
      <c r="CB7" s="767"/>
      <c r="CC7" s="767"/>
      <c r="CD7" s="767"/>
      <c r="CE7" s="767"/>
      <c r="CF7" s="767"/>
      <c r="CG7" s="768"/>
      <c r="CH7" s="759">
        <v>19</v>
      </c>
      <c r="CI7" s="760"/>
      <c r="CJ7" s="760"/>
      <c r="CK7" s="760"/>
      <c r="CL7" s="761"/>
      <c r="CM7" s="759">
        <v>177</v>
      </c>
      <c r="CN7" s="760"/>
      <c r="CO7" s="760"/>
      <c r="CP7" s="760"/>
      <c r="CQ7" s="761"/>
      <c r="CR7" s="759">
        <v>50</v>
      </c>
      <c r="CS7" s="760"/>
      <c r="CT7" s="760"/>
      <c r="CU7" s="760"/>
      <c r="CV7" s="761"/>
      <c r="CW7" s="759">
        <v>26</v>
      </c>
      <c r="CX7" s="760"/>
      <c r="CY7" s="760"/>
      <c r="CZ7" s="760"/>
      <c r="DA7" s="761"/>
      <c r="DB7" s="759" t="s">
        <v>530</v>
      </c>
      <c r="DC7" s="760"/>
      <c r="DD7" s="760"/>
      <c r="DE7" s="760"/>
      <c r="DF7" s="761"/>
      <c r="DG7" s="759" t="s">
        <v>521</v>
      </c>
      <c r="DH7" s="760"/>
      <c r="DI7" s="760"/>
      <c r="DJ7" s="760"/>
      <c r="DK7" s="761"/>
      <c r="DL7" s="759" t="s">
        <v>521</v>
      </c>
      <c r="DM7" s="760"/>
      <c r="DN7" s="760"/>
      <c r="DO7" s="760"/>
      <c r="DP7" s="761"/>
      <c r="DQ7" s="759" t="s">
        <v>521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246414</v>
      </c>
      <c r="R23" s="782"/>
      <c r="S23" s="782"/>
      <c r="T23" s="782"/>
      <c r="U23" s="782"/>
      <c r="V23" s="782">
        <v>235326</v>
      </c>
      <c r="W23" s="782"/>
      <c r="X23" s="782"/>
      <c r="Y23" s="782"/>
      <c r="Z23" s="782"/>
      <c r="AA23" s="782">
        <v>11088</v>
      </c>
      <c r="AB23" s="782"/>
      <c r="AC23" s="782"/>
      <c r="AD23" s="782"/>
      <c r="AE23" s="783"/>
      <c r="AF23" s="784">
        <v>9723</v>
      </c>
      <c r="AG23" s="782"/>
      <c r="AH23" s="782"/>
      <c r="AI23" s="782"/>
      <c r="AJ23" s="785"/>
      <c r="AK23" s="786"/>
      <c r="AL23" s="787"/>
      <c r="AM23" s="787"/>
      <c r="AN23" s="787"/>
      <c r="AO23" s="787"/>
      <c r="AP23" s="782">
        <v>14326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75185</v>
      </c>
      <c r="R28" s="811"/>
      <c r="S28" s="811"/>
      <c r="T28" s="811"/>
      <c r="U28" s="811"/>
      <c r="V28" s="811">
        <v>72796</v>
      </c>
      <c r="W28" s="811"/>
      <c r="X28" s="811"/>
      <c r="Y28" s="811"/>
      <c r="Z28" s="811"/>
      <c r="AA28" s="811">
        <v>2388</v>
      </c>
      <c r="AB28" s="811"/>
      <c r="AC28" s="811"/>
      <c r="AD28" s="811"/>
      <c r="AE28" s="812"/>
      <c r="AF28" s="813">
        <v>2388</v>
      </c>
      <c r="AG28" s="811"/>
      <c r="AH28" s="811"/>
      <c r="AI28" s="811"/>
      <c r="AJ28" s="814"/>
      <c r="AK28" s="815">
        <v>10834</v>
      </c>
      <c r="AL28" s="806"/>
      <c r="AM28" s="806"/>
      <c r="AN28" s="806"/>
      <c r="AO28" s="806"/>
      <c r="AP28" s="806" t="s">
        <v>521</v>
      </c>
      <c r="AQ28" s="806"/>
      <c r="AR28" s="806"/>
      <c r="AS28" s="806"/>
      <c r="AT28" s="806"/>
      <c r="AU28" s="806" t="s">
        <v>521</v>
      </c>
      <c r="AV28" s="806"/>
      <c r="AW28" s="806"/>
      <c r="AX28" s="806"/>
      <c r="AY28" s="806"/>
      <c r="AZ28" s="807" t="s">
        <v>521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36176</v>
      </c>
      <c r="R29" s="747"/>
      <c r="S29" s="747"/>
      <c r="T29" s="747"/>
      <c r="U29" s="747"/>
      <c r="V29" s="747">
        <v>35346</v>
      </c>
      <c r="W29" s="747"/>
      <c r="X29" s="747"/>
      <c r="Y29" s="747"/>
      <c r="Z29" s="747"/>
      <c r="AA29" s="747">
        <v>830</v>
      </c>
      <c r="AB29" s="747"/>
      <c r="AC29" s="747"/>
      <c r="AD29" s="747"/>
      <c r="AE29" s="748"/>
      <c r="AF29" s="749">
        <v>830</v>
      </c>
      <c r="AG29" s="750"/>
      <c r="AH29" s="750"/>
      <c r="AI29" s="750"/>
      <c r="AJ29" s="751"/>
      <c r="AK29" s="818">
        <v>5366</v>
      </c>
      <c r="AL29" s="819"/>
      <c r="AM29" s="819"/>
      <c r="AN29" s="819"/>
      <c r="AO29" s="819"/>
      <c r="AP29" s="819" t="s">
        <v>521</v>
      </c>
      <c r="AQ29" s="819"/>
      <c r="AR29" s="819"/>
      <c r="AS29" s="819"/>
      <c r="AT29" s="819"/>
      <c r="AU29" s="819" t="s">
        <v>521</v>
      </c>
      <c r="AV29" s="819"/>
      <c r="AW29" s="819"/>
      <c r="AX29" s="819"/>
      <c r="AY29" s="819"/>
      <c r="AZ29" s="820" t="s">
        <v>521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10695</v>
      </c>
      <c r="R30" s="747"/>
      <c r="S30" s="747"/>
      <c r="T30" s="747"/>
      <c r="U30" s="747"/>
      <c r="V30" s="747">
        <v>10568</v>
      </c>
      <c r="W30" s="747"/>
      <c r="X30" s="747"/>
      <c r="Y30" s="747"/>
      <c r="Z30" s="747"/>
      <c r="AA30" s="747">
        <v>127</v>
      </c>
      <c r="AB30" s="747"/>
      <c r="AC30" s="747"/>
      <c r="AD30" s="747"/>
      <c r="AE30" s="748"/>
      <c r="AF30" s="749">
        <v>127</v>
      </c>
      <c r="AG30" s="750"/>
      <c r="AH30" s="750"/>
      <c r="AI30" s="750"/>
      <c r="AJ30" s="751"/>
      <c r="AK30" s="818">
        <v>1358</v>
      </c>
      <c r="AL30" s="819"/>
      <c r="AM30" s="819"/>
      <c r="AN30" s="819"/>
      <c r="AO30" s="819"/>
      <c r="AP30" s="819" t="s">
        <v>522</v>
      </c>
      <c r="AQ30" s="819"/>
      <c r="AR30" s="819"/>
      <c r="AS30" s="819"/>
      <c r="AT30" s="819"/>
      <c r="AU30" s="819" t="s">
        <v>521</v>
      </c>
      <c r="AV30" s="819"/>
      <c r="AW30" s="819"/>
      <c r="AX30" s="819"/>
      <c r="AY30" s="819"/>
      <c r="AZ30" s="820" t="s">
        <v>521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3345</v>
      </c>
      <c r="AG63" s="830"/>
      <c r="AH63" s="830"/>
      <c r="AI63" s="830"/>
      <c r="AJ63" s="831"/>
      <c r="AK63" s="832"/>
      <c r="AL63" s="827"/>
      <c r="AM63" s="827"/>
      <c r="AN63" s="827"/>
      <c r="AO63" s="827"/>
      <c r="AP63" s="830" t="s">
        <v>531</v>
      </c>
      <c r="AQ63" s="830"/>
      <c r="AR63" s="830"/>
      <c r="AS63" s="830"/>
      <c r="AT63" s="830"/>
      <c r="AU63" s="830" t="s">
        <v>532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523</v>
      </c>
      <c r="C68" s="858"/>
      <c r="D68" s="858"/>
      <c r="E68" s="858"/>
      <c r="F68" s="858"/>
      <c r="G68" s="858"/>
      <c r="H68" s="858"/>
      <c r="I68" s="858"/>
      <c r="J68" s="858"/>
      <c r="K68" s="858"/>
      <c r="L68" s="858"/>
      <c r="M68" s="858"/>
      <c r="N68" s="858"/>
      <c r="O68" s="858"/>
      <c r="P68" s="859"/>
      <c r="Q68" s="860">
        <v>8287</v>
      </c>
      <c r="R68" s="854"/>
      <c r="S68" s="854"/>
      <c r="T68" s="854"/>
      <c r="U68" s="854"/>
      <c r="V68" s="854">
        <v>7523</v>
      </c>
      <c r="W68" s="854"/>
      <c r="X68" s="854"/>
      <c r="Y68" s="854"/>
      <c r="Z68" s="854"/>
      <c r="AA68" s="854">
        <v>764</v>
      </c>
      <c r="AB68" s="854"/>
      <c r="AC68" s="854"/>
      <c r="AD68" s="854"/>
      <c r="AE68" s="854"/>
      <c r="AF68" s="854">
        <v>764</v>
      </c>
      <c r="AG68" s="854"/>
      <c r="AH68" s="854"/>
      <c r="AI68" s="854"/>
      <c r="AJ68" s="854"/>
      <c r="AK68" s="854">
        <v>98</v>
      </c>
      <c r="AL68" s="854"/>
      <c r="AM68" s="854"/>
      <c r="AN68" s="854"/>
      <c r="AO68" s="854"/>
      <c r="AP68" s="854">
        <v>4106</v>
      </c>
      <c r="AQ68" s="854"/>
      <c r="AR68" s="854"/>
      <c r="AS68" s="854"/>
      <c r="AT68" s="854"/>
      <c r="AU68" s="854">
        <v>177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524</v>
      </c>
      <c r="C69" s="862"/>
      <c r="D69" s="862"/>
      <c r="E69" s="862"/>
      <c r="F69" s="862"/>
      <c r="G69" s="862"/>
      <c r="H69" s="862"/>
      <c r="I69" s="862"/>
      <c r="J69" s="862"/>
      <c r="K69" s="862"/>
      <c r="L69" s="862"/>
      <c r="M69" s="862"/>
      <c r="N69" s="862"/>
      <c r="O69" s="862"/>
      <c r="P69" s="863"/>
      <c r="Q69" s="867">
        <v>106200</v>
      </c>
      <c r="R69" s="819"/>
      <c r="S69" s="819"/>
      <c r="T69" s="819"/>
      <c r="U69" s="819"/>
      <c r="V69" s="819">
        <v>104189</v>
      </c>
      <c r="W69" s="819"/>
      <c r="X69" s="819"/>
      <c r="Y69" s="819"/>
      <c r="Z69" s="819"/>
      <c r="AA69" s="819">
        <v>2012</v>
      </c>
      <c r="AB69" s="819"/>
      <c r="AC69" s="819"/>
      <c r="AD69" s="819"/>
      <c r="AE69" s="819"/>
      <c r="AF69" s="819">
        <v>22180</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8" t="s">
        <v>528</v>
      </c>
      <c r="BA69" s="868"/>
      <c r="BB69" s="868"/>
      <c r="BC69" s="868"/>
      <c r="BD69" s="869"/>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525</v>
      </c>
      <c r="C70" s="862"/>
      <c r="D70" s="862"/>
      <c r="E70" s="862"/>
      <c r="F70" s="862"/>
      <c r="G70" s="862"/>
      <c r="H70" s="862"/>
      <c r="I70" s="862"/>
      <c r="J70" s="862"/>
      <c r="K70" s="862"/>
      <c r="L70" s="862"/>
      <c r="M70" s="862"/>
      <c r="N70" s="862"/>
      <c r="O70" s="862"/>
      <c r="P70" s="863"/>
      <c r="Q70" s="864">
        <v>91508</v>
      </c>
      <c r="R70" s="865"/>
      <c r="S70" s="865"/>
      <c r="T70" s="865"/>
      <c r="U70" s="818"/>
      <c r="V70" s="866">
        <v>88910</v>
      </c>
      <c r="W70" s="865"/>
      <c r="X70" s="865"/>
      <c r="Y70" s="865"/>
      <c r="Z70" s="818"/>
      <c r="AA70" s="866">
        <v>2598</v>
      </c>
      <c r="AB70" s="865"/>
      <c r="AC70" s="865"/>
      <c r="AD70" s="865"/>
      <c r="AE70" s="818"/>
      <c r="AF70" s="866">
        <v>2598</v>
      </c>
      <c r="AG70" s="865"/>
      <c r="AH70" s="865"/>
      <c r="AI70" s="865"/>
      <c r="AJ70" s="818"/>
      <c r="AK70" s="866">
        <v>10390</v>
      </c>
      <c r="AL70" s="865"/>
      <c r="AM70" s="865"/>
      <c r="AN70" s="865"/>
      <c r="AO70" s="818"/>
      <c r="AP70" s="866">
        <v>35915</v>
      </c>
      <c r="AQ70" s="865"/>
      <c r="AR70" s="865"/>
      <c r="AS70" s="865"/>
      <c r="AT70" s="818"/>
      <c r="AU70" s="866">
        <v>1688</v>
      </c>
      <c r="AV70" s="865"/>
      <c r="AW70" s="865"/>
      <c r="AX70" s="865"/>
      <c r="AY70" s="818"/>
      <c r="AZ70" s="870"/>
      <c r="BA70" s="871"/>
      <c r="BB70" s="871"/>
      <c r="BC70" s="871"/>
      <c r="BD70" s="872"/>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526</v>
      </c>
      <c r="C71" s="862"/>
      <c r="D71" s="862"/>
      <c r="E71" s="862"/>
      <c r="F71" s="862"/>
      <c r="G71" s="862"/>
      <c r="H71" s="862"/>
      <c r="I71" s="862"/>
      <c r="J71" s="862"/>
      <c r="K71" s="862"/>
      <c r="L71" s="862"/>
      <c r="M71" s="862"/>
      <c r="N71" s="862"/>
      <c r="O71" s="862"/>
      <c r="P71" s="863"/>
      <c r="Q71" s="864">
        <v>4758</v>
      </c>
      <c r="R71" s="865"/>
      <c r="S71" s="865"/>
      <c r="T71" s="865"/>
      <c r="U71" s="818"/>
      <c r="V71" s="866">
        <v>4702</v>
      </c>
      <c r="W71" s="865"/>
      <c r="X71" s="865"/>
      <c r="Y71" s="865"/>
      <c r="Z71" s="818"/>
      <c r="AA71" s="866">
        <v>56</v>
      </c>
      <c r="AB71" s="865"/>
      <c r="AC71" s="865"/>
      <c r="AD71" s="865"/>
      <c r="AE71" s="818"/>
      <c r="AF71" s="866">
        <v>56</v>
      </c>
      <c r="AG71" s="865"/>
      <c r="AH71" s="865"/>
      <c r="AI71" s="865"/>
      <c r="AJ71" s="818"/>
      <c r="AK71" s="866">
        <v>900</v>
      </c>
      <c r="AL71" s="865"/>
      <c r="AM71" s="865"/>
      <c r="AN71" s="865"/>
      <c r="AO71" s="818"/>
      <c r="AP71" s="866">
        <v>0</v>
      </c>
      <c r="AQ71" s="865"/>
      <c r="AR71" s="865"/>
      <c r="AS71" s="865"/>
      <c r="AT71" s="818"/>
      <c r="AU71" s="866">
        <v>0</v>
      </c>
      <c r="AV71" s="865"/>
      <c r="AW71" s="865"/>
      <c r="AX71" s="865"/>
      <c r="AY71" s="818"/>
      <c r="AZ71" s="870"/>
      <c r="BA71" s="871"/>
      <c r="BB71" s="871"/>
      <c r="BC71" s="871"/>
      <c r="BD71" s="872"/>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527</v>
      </c>
      <c r="C72" s="862"/>
      <c r="D72" s="862"/>
      <c r="E72" s="862"/>
      <c r="F72" s="862"/>
      <c r="G72" s="862"/>
      <c r="H72" s="862"/>
      <c r="I72" s="862"/>
      <c r="J72" s="862"/>
      <c r="K72" s="862"/>
      <c r="L72" s="862"/>
      <c r="M72" s="862"/>
      <c r="N72" s="862"/>
      <c r="O72" s="862"/>
      <c r="P72" s="863"/>
      <c r="Q72" s="867">
        <v>1217894</v>
      </c>
      <c r="R72" s="819"/>
      <c r="S72" s="819"/>
      <c r="T72" s="819"/>
      <c r="U72" s="819"/>
      <c r="V72" s="819">
        <v>1171425</v>
      </c>
      <c r="W72" s="819"/>
      <c r="X72" s="819"/>
      <c r="Y72" s="819"/>
      <c r="Z72" s="819"/>
      <c r="AA72" s="819">
        <v>46469</v>
      </c>
      <c r="AB72" s="819"/>
      <c r="AC72" s="819"/>
      <c r="AD72" s="819"/>
      <c r="AE72" s="819"/>
      <c r="AF72" s="819">
        <v>46469</v>
      </c>
      <c r="AG72" s="819"/>
      <c r="AH72" s="819"/>
      <c r="AI72" s="819"/>
      <c r="AJ72" s="819"/>
      <c r="AK72" s="819">
        <v>12479</v>
      </c>
      <c r="AL72" s="819"/>
      <c r="AM72" s="819"/>
      <c r="AN72" s="819"/>
      <c r="AO72" s="819"/>
      <c r="AP72" s="819">
        <v>0</v>
      </c>
      <c r="AQ72" s="819"/>
      <c r="AR72" s="819"/>
      <c r="AS72" s="819"/>
      <c r="AT72" s="819"/>
      <c r="AU72" s="819">
        <v>0</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7"/>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7"/>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4"/>
      <c r="R75" s="865"/>
      <c r="S75" s="865"/>
      <c r="T75" s="865"/>
      <c r="U75" s="818"/>
      <c r="V75" s="866"/>
      <c r="W75" s="865"/>
      <c r="X75" s="865"/>
      <c r="Y75" s="865"/>
      <c r="Z75" s="818"/>
      <c r="AA75" s="866"/>
      <c r="AB75" s="865"/>
      <c r="AC75" s="865"/>
      <c r="AD75" s="865"/>
      <c r="AE75" s="818"/>
      <c r="AF75" s="866"/>
      <c r="AG75" s="865"/>
      <c r="AH75" s="865"/>
      <c r="AI75" s="865"/>
      <c r="AJ75" s="818"/>
      <c r="AK75" s="866"/>
      <c r="AL75" s="865"/>
      <c r="AM75" s="865"/>
      <c r="AN75" s="865"/>
      <c r="AO75" s="818"/>
      <c r="AP75" s="866"/>
      <c r="AQ75" s="865"/>
      <c r="AR75" s="865"/>
      <c r="AS75" s="865"/>
      <c r="AT75" s="818"/>
      <c r="AU75" s="866"/>
      <c r="AV75" s="865"/>
      <c r="AW75" s="865"/>
      <c r="AX75" s="865"/>
      <c r="AY75" s="818"/>
      <c r="AZ75" s="868"/>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68"/>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68"/>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72067</v>
      </c>
      <c r="AG88" s="830"/>
      <c r="AH88" s="830"/>
      <c r="AI88" s="830"/>
      <c r="AJ88" s="830"/>
      <c r="AK88" s="827"/>
      <c r="AL88" s="827"/>
      <c r="AM88" s="827"/>
      <c r="AN88" s="827"/>
      <c r="AO88" s="827"/>
      <c r="AP88" s="830">
        <v>40021</v>
      </c>
      <c r="AQ88" s="830"/>
      <c r="AR88" s="830"/>
      <c r="AS88" s="830"/>
      <c r="AT88" s="830"/>
      <c r="AU88" s="830">
        <v>1865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388</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50</v>
      </c>
      <c r="CS102" s="838"/>
      <c r="CT102" s="838"/>
      <c r="CU102" s="838"/>
      <c r="CV102" s="884"/>
      <c r="CW102" s="883">
        <v>26</v>
      </c>
      <c r="CX102" s="838"/>
      <c r="CY102" s="838"/>
      <c r="CZ102" s="838"/>
      <c r="DA102" s="884"/>
      <c r="DB102" s="883" t="s">
        <v>531</v>
      </c>
      <c r="DC102" s="838"/>
      <c r="DD102" s="838"/>
      <c r="DE102" s="838"/>
      <c r="DF102" s="884"/>
      <c r="DG102" s="883" t="s">
        <v>532</v>
      </c>
      <c r="DH102" s="838"/>
      <c r="DI102" s="838"/>
      <c r="DJ102" s="838"/>
      <c r="DK102" s="884"/>
      <c r="DL102" s="883" t="s">
        <v>532</v>
      </c>
      <c r="DM102" s="838"/>
      <c r="DN102" s="838"/>
      <c r="DO102" s="838"/>
      <c r="DP102" s="884"/>
      <c r="DQ102" s="883" t="s">
        <v>532</v>
      </c>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389</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390</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393</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394</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395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396</v>
      </c>
      <c r="AB109" s="886"/>
      <c r="AC109" s="886"/>
      <c r="AD109" s="886"/>
      <c r="AE109" s="887"/>
      <c r="AF109" s="885" t="s">
        <v>287</v>
      </c>
      <c r="AG109" s="886"/>
      <c r="AH109" s="886"/>
      <c r="AI109" s="886"/>
      <c r="AJ109" s="887"/>
      <c r="AK109" s="885" t="s">
        <v>286</v>
      </c>
      <c r="AL109" s="886"/>
      <c r="AM109" s="886"/>
      <c r="AN109" s="886"/>
      <c r="AO109" s="887"/>
      <c r="AP109" s="885" t="s">
        <v>397</v>
      </c>
      <c r="AQ109" s="886"/>
      <c r="AR109" s="886"/>
      <c r="AS109" s="886"/>
      <c r="AT109" s="888"/>
      <c r="AU109" s="907" t="s">
        <v>395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396</v>
      </c>
      <c r="BR109" s="886"/>
      <c r="BS109" s="886"/>
      <c r="BT109" s="886"/>
      <c r="BU109" s="887"/>
      <c r="BV109" s="885" t="s">
        <v>287</v>
      </c>
      <c r="BW109" s="886"/>
      <c r="BX109" s="886"/>
      <c r="BY109" s="886"/>
      <c r="BZ109" s="887"/>
      <c r="CA109" s="885" t="s">
        <v>286</v>
      </c>
      <c r="CB109" s="886"/>
      <c r="CC109" s="886"/>
      <c r="CD109" s="886"/>
      <c r="CE109" s="887"/>
      <c r="CF109" s="908" t="s">
        <v>397</v>
      </c>
      <c r="CG109" s="908"/>
      <c r="CH109" s="908"/>
      <c r="CI109" s="908"/>
      <c r="CJ109" s="908"/>
      <c r="CK109" s="885" t="s">
        <v>398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396</v>
      </c>
      <c r="DH109" s="886"/>
      <c r="DI109" s="886"/>
      <c r="DJ109" s="886"/>
      <c r="DK109" s="887"/>
      <c r="DL109" s="885" t="s">
        <v>287</v>
      </c>
      <c r="DM109" s="886"/>
      <c r="DN109" s="886"/>
      <c r="DO109" s="886"/>
      <c r="DP109" s="887"/>
      <c r="DQ109" s="885" t="s">
        <v>286</v>
      </c>
      <c r="DR109" s="886"/>
      <c r="DS109" s="886"/>
      <c r="DT109" s="886"/>
      <c r="DU109" s="887"/>
      <c r="DV109" s="885" t="s">
        <v>397</v>
      </c>
      <c r="DW109" s="886"/>
      <c r="DX109" s="886"/>
      <c r="DY109" s="886"/>
      <c r="DZ109" s="888"/>
    </row>
    <row r="110" spans="1:131" s="197" customFormat="1" ht="26.25" customHeight="1">
      <c r="A110" s="889" t="s">
        <v>399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1919373</v>
      </c>
      <c r="AB110" s="893"/>
      <c r="AC110" s="893"/>
      <c r="AD110" s="893"/>
      <c r="AE110" s="894"/>
      <c r="AF110" s="895">
        <v>1757690</v>
      </c>
      <c r="AG110" s="893"/>
      <c r="AH110" s="893"/>
      <c r="AI110" s="893"/>
      <c r="AJ110" s="894"/>
      <c r="AK110" s="895">
        <v>1920949</v>
      </c>
      <c r="AL110" s="893"/>
      <c r="AM110" s="893"/>
      <c r="AN110" s="893"/>
      <c r="AO110" s="894"/>
      <c r="AP110" s="896">
        <v>1.4</v>
      </c>
      <c r="AQ110" s="897"/>
      <c r="AR110" s="897"/>
      <c r="AS110" s="897"/>
      <c r="AT110" s="898"/>
      <c r="AU110" s="899" t="s">
        <v>61</v>
      </c>
      <c r="AV110" s="900"/>
      <c r="AW110" s="900"/>
      <c r="AX110" s="900"/>
      <c r="AY110" s="901"/>
      <c r="AZ110" s="943" t="s">
        <v>400</v>
      </c>
      <c r="BA110" s="890"/>
      <c r="BB110" s="890"/>
      <c r="BC110" s="890"/>
      <c r="BD110" s="890"/>
      <c r="BE110" s="890"/>
      <c r="BF110" s="890"/>
      <c r="BG110" s="890"/>
      <c r="BH110" s="890"/>
      <c r="BI110" s="890"/>
      <c r="BJ110" s="890"/>
      <c r="BK110" s="890"/>
      <c r="BL110" s="890"/>
      <c r="BM110" s="890"/>
      <c r="BN110" s="890"/>
      <c r="BO110" s="890"/>
      <c r="BP110" s="891"/>
      <c r="BQ110" s="929">
        <v>15496626</v>
      </c>
      <c r="BR110" s="930"/>
      <c r="BS110" s="930"/>
      <c r="BT110" s="930"/>
      <c r="BU110" s="930"/>
      <c r="BV110" s="930">
        <v>14874136</v>
      </c>
      <c r="BW110" s="930"/>
      <c r="BX110" s="930"/>
      <c r="BY110" s="930"/>
      <c r="BZ110" s="930"/>
      <c r="CA110" s="930">
        <v>14326127</v>
      </c>
      <c r="CB110" s="930"/>
      <c r="CC110" s="930"/>
      <c r="CD110" s="930"/>
      <c r="CE110" s="930"/>
      <c r="CF110" s="944">
        <v>10.3</v>
      </c>
      <c r="CG110" s="945"/>
      <c r="CH110" s="945"/>
      <c r="CI110" s="945"/>
      <c r="CJ110" s="945"/>
      <c r="CK110" s="946" t="s">
        <v>401</v>
      </c>
      <c r="CL110" s="947"/>
      <c r="CM110" s="926" t="s">
        <v>402</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403</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404</v>
      </c>
      <c r="BA111" s="953"/>
      <c r="BB111" s="953"/>
      <c r="BC111" s="953"/>
      <c r="BD111" s="953"/>
      <c r="BE111" s="953"/>
      <c r="BF111" s="953"/>
      <c r="BG111" s="953"/>
      <c r="BH111" s="953"/>
      <c r="BI111" s="953"/>
      <c r="BJ111" s="953"/>
      <c r="BK111" s="953"/>
      <c r="BL111" s="953"/>
      <c r="BM111" s="953"/>
      <c r="BN111" s="953"/>
      <c r="BO111" s="953"/>
      <c r="BP111" s="954"/>
      <c r="BQ111" s="922" t="s">
        <v>112</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405</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406</v>
      </c>
      <c r="B112" s="956"/>
      <c r="C112" s="953" t="s">
        <v>407</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v>50000</v>
      </c>
      <c r="AB112" s="962"/>
      <c r="AC112" s="962"/>
      <c r="AD112" s="962"/>
      <c r="AE112" s="963"/>
      <c r="AF112" s="964">
        <v>40000</v>
      </c>
      <c r="AG112" s="962"/>
      <c r="AH112" s="962"/>
      <c r="AI112" s="962"/>
      <c r="AJ112" s="963"/>
      <c r="AK112" s="964">
        <v>30000</v>
      </c>
      <c r="AL112" s="962"/>
      <c r="AM112" s="962"/>
      <c r="AN112" s="962"/>
      <c r="AO112" s="963"/>
      <c r="AP112" s="965">
        <v>0</v>
      </c>
      <c r="AQ112" s="966"/>
      <c r="AR112" s="966"/>
      <c r="AS112" s="966"/>
      <c r="AT112" s="967"/>
      <c r="AU112" s="902"/>
      <c r="AV112" s="903"/>
      <c r="AW112" s="903"/>
      <c r="AX112" s="903"/>
      <c r="AY112" s="904"/>
      <c r="AZ112" s="952" t="s">
        <v>408</v>
      </c>
      <c r="BA112" s="953"/>
      <c r="BB112" s="953"/>
      <c r="BC112" s="953"/>
      <c r="BD112" s="953"/>
      <c r="BE112" s="953"/>
      <c r="BF112" s="953"/>
      <c r="BG112" s="953"/>
      <c r="BH112" s="953"/>
      <c r="BI112" s="953"/>
      <c r="BJ112" s="953"/>
      <c r="BK112" s="953"/>
      <c r="BL112" s="953"/>
      <c r="BM112" s="953"/>
      <c r="BN112" s="953"/>
      <c r="BO112" s="953"/>
      <c r="BP112" s="954"/>
      <c r="BQ112" s="922" t="s">
        <v>112</v>
      </c>
      <c r="BR112" s="923"/>
      <c r="BS112" s="923"/>
      <c r="BT112" s="923"/>
      <c r="BU112" s="923"/>
      <c r="BV112" s="923" t="s">
        <v>112</v>
      </c>
      <c r="BW112" s="923"/>
      <c r="BX112" s="923"/>
      <c r="BY112" s="923"/>
      <c r="BZ112" s="923"/>
      <c r="CA112" s="923" t="s">
        <v>112</v>
      </c>
      <c r="CB112" s="923"/>
      <c r="CC112" s="923"/>
      <c r="CD112" s="923"/>
      <c r="CE112" s="923"/>
      <c r="CF112" s="917" t="s">
        <v>112</v>
      </c>
      <c r="CG112" s="918"/>
      <c r="CH112" s="918"/>
      <c r="CI112" s="918"/>
      <c r="CJ112" s="918"/>
      <c r="CK112" s="948"/>
      <c r="CL112" s="949"/>
      <c r="CM112" s="919" t="s">
        <v>409</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410</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t="s">
        <v>112</v>
      </c>
      <c r="AB113" s="937"/>
      <c r="AC113" s="937"/>
      <c r="AD113" s="937"/>
      <c r="AE113" s="938"/>
      <c r="AF113" s="939" t="s">
        <v>112</v>
      </c>
      <c r="AG113" s="937"/>
      <c r="AH113" s="937"/>
      <c r="AI113" s="937"/>
      <c r="AJ113" s="938"/>
      <c r="AK113" s="939" t="s">
        <v>112</v>
      </c>
      <c r="AL113" s="937"/>
      <c r="AM113" s="937"/>
      <c r="AN113" s="937"/>
      <c r="AO113" s="938"/>
      <c r="AP113" s="940" t="s">
        <v>112</v>
      </c>
      <c r="AQ113" s="941"/>
      <c r="AR113" s="941"/>
      <c r="AS113" s="941"/>
      <c r="AT113" s="942"/>
      <c r="AU113" s="902"/>
      <c r="AV113" s="903"/>
      <c r="AW113" s="903"/>
      <c r="AX113" s="903"/>
      <c r="AY113" s="904"/>
      <c r="AZ113" s="952" t="s">
        <v>411</v>
      </c>
      <c r="BA113" s="953"/>
      <c r="BB113" s="953"/>
      <c r="BC113" s="953"/>
      <c r="BD113" s="953"/>
      <c r="BE113" s="953"/>
      <c r="BF113" s="953"/>
      <c r="BG113" s="953"/>
      <c r="BH113" s="953"/>
      <c r="BI113" s="953"/>
      <c r="BJ113" s="953"/>
      <c r="BK113" s="953"/>
      <c r="BL113" s="953"/>
      <c r="BM113" s="953"/>
      <c r="BN113" s="953"/>
      <c r="BO113" s="953"/>
      <c r="BP113" s="954"/>
      <c r="BQ113" s="922">
        <v>1933037</v>
      </c>
      <c r="BR113" s="923"/>
      <c r="BS113" s="923"/>
      <c r="BT113" s="923"/>
      <c r="BU113" s="923"/>
      <c r="BV113" s="923">
        <v>1955213</v>
      </c>
      <c r="BW113" s="923"/>
      <c r="BX113" s="923"/>
      <c r="BY113" s="923"/>
      <c r="BZ113" s="923"/>
      <c r="CA113" s="923">
        <v>1864585</v>
      </c>
      <c r="CB113" s="923"/>
      <c r="CC113" s="923"/>
      <c r="CD113" s="923"/>
      <c r="CE113" s="923"/>
      <c r="CF113" s="917">
        <v>1.3</v>
      </c>
      <c r="CG113" s="918"/>
      <c r="CH113" s="918"/>
      <c r="CI113" s="918"/>
      <c r="CJ113" s="918"/>
      <c r="CK113" s="948"/>
      <c r="CL113" s="949"/>
      <c r="CM113" s="919" t="s">
        <v>412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413</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559814</v>
      </c>
      <c r="AB114" s="962"/>
      <c r="AC114" s="962"/>
      <c r="AD114" s="962"/>
      <c r="AE114" s="963"/>
      <c r="AF114" s="964">
        <v>423882</v>
      </c>
      <c r="AG114" s="962"/>
      <c r="AH114" s="962"/>
      <c r="AI114" s="962"/>
      <c r="AJ114" s="963"/>
      <c r="AK114" s="964">
        <v>341412</v>
      </c>
      <c r="AL114" s="962"/>
      <c r="AM114" s="962"/>
      <c r="AN114" s="962"/>
      <c r="AO114" s="963"/>
      <c r="AP114" s="965">
        <v>0.2</v>
      </c>
      <c r="AQ114" s="966"/>
      <c r="AR114" s="966"/>
      <c r="AS114" s="966"/>
      <c r="AT114" s="967"/>
      <c r="AU114" s="902"/>
      <c r="AV114" s="903"/>
      <c r="AW114" s="903"/>
      <c r="AX114" s="903"/>
      <c r="AY114" s="904"/>
      <c r="AZ114" s="952" t="s">
        <v>414</v>
      </c>
      <c r="BA114" s="953"/>
      <c r="BB114" s="953"/>
      <c r="BC114" s="953"/>
      <c r="BD114" s="953"/>
      <c r="BE114" s="953"/>
      <c r="BF114" s="953"/>
      <c r="BG114" s="953"/>
      <c r="BH114" s="953"/>
      <c r="BI114" s="953"/>
      <c r="BJ114" s="953"/>
      <c r="BK114" s="953"/>
      <c r="BL114" s="953"/>
      <c r="BM114" s="953"/>
      <c r="BN114" s="953"/>
      <c r="BO114" s="953"/>
      <c r="BP114" s="954"/>
      <c r="BQ114" s="922">
        <v>33574704</v>
      </c>
      <c r="BR114" s="923"/>
      <c r="BS114" s="923"/>
      <c r="BT114" s="923"/>
      <c r="BU114" s="923"/>
      <c r="BV114" s="923">
        <v>31103762</v>
      </c>
      <c r="BW114" s="923"/>
      <c r="BX114" s="923"/>
      <c r="BY114" s="923"/>
      <c r="BZ114" s="923"/>
      <c r="CA114" s="923">
        <v>28965733</v>
      </c>
      <c r="CB114" s="923"/>
      <c r="CC114" s="923"/>
      <c r="CD114" s="923"/>
      <c r="CE114" s="923"/>
      <c r="CF114" s="917">
        <v>20.9</v>
      </c>
      <c r="CG114" s="918"/>
      <c r="CH114" s="918"/>
      <c r="CI114" s="918"/>
      <c r="CJ114" s="918"/>
      <c r="CK114" s="948"/>
      <c r="CL114" s="949"/>
      <c r="CM114" s="919" t="s">
        <v>415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416</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t="s">
        <v>112</v>
      </c>
      <c r="AB115" s="937"/>
      <c r="AC115" s="937"/>
      <c r="AD115" s="937"/>
      <c r="AE115" s="938"/>
      <c r="AF115" s="939" t="s">
        <v>112</v>
      </c>
      <c r="AG115" s="937"/>
      <c r="AH115" s="937"/>
      <c r="AI115" s="937"/>
      <c r="AJ115" s="938"/>
      <c r="AK115" s="939" t="s">
        <v>112</v>
      </c>
      <c r="AL115" s="937"/>
      <c r="AM115" s="937"/>
      <c r="AN115" s="937"/>
      <c r="AO115" s="938"/>
      <c r="AP115" s="940" t="s">
        <v>112</v>
      </c>
      <c r="AQ115" s="941"/>
      <c r="AR115" s="941"/>
      <c r="AS115" s="941"/>
      <c r="AT115" s="942"/>
      <c r="AU115" s="902"/>
      <c r="AV115" s="903"/>
      <c r="AW115" s="903"/>
      <c r="AX115" s="903"/>
      <c r="AY115" s="904"/>
      <c r="AZ115" s="952" t="s">
        <v>417</v>
      </c>
      <c r="BA115" s="953"/>
      <c r="BB115" s="953"/>
      <c r="BC115" s="953"/>
      <c r="BD115" s="953"/>
      <c r="BE115" s="953"/>
      <c r="BF115" s="953"/>
      <c r="BG115" s="953"/>
      <c r="BH115" s="953"/>
      <c r="BI115" s="953"/>
      <c r="BJ115" s="953"/>
      <c r="BK115" s="953"/>
      <c r="BL115" s="953"/>
      <c r="BM115" s="953"/>
      <c r="BN115" s="953"/>
      <c r="BO115" s="953"/>
      <c r="BP115" s="954"/>
      <c r="BQ115" s="922" t="s">
        <v>112</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418</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112</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c r="A116" s="959"/>
      <c r="B116" s="960"/>
      <c r="C116" s="974" t="s">
        <v>419</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112</v>
      </c>
      <c r="AB116" s="962"/>
      <c r="AC116" s="962"/>
      <c r="AD116" s="962"/>
      <c r="AE116" s="963"/>
      <c r="AF116" s="964" t="s">
        <v>112</v>
      </c>
      <c r="AG116" s="962"/>
      <c r="AH116" s="962"/>
      <c r="AI116" s="962"/>
      <c r="AJ116" s="963"/>
      <c r="AK116" s="964" t="s">
        <v>112</v>
      </c>
      <c r="AL116" s="962"/>
      <c r="AM116" s="962"/>
      <c r="AN116" s="962"/>
      <c r="AO116" s="963"/>
      <c r="AP116" s="965" t="s">
        <v>112</v>
      </c>
      <c r="AQ116" s="966"/>
      <c r="AR116" s="966"/>
      <c r="AS116" s="966"/>
      <c r="AT116" s="967"/>
      <c r="AU116" s="902"/>
      <c r="AV116" s="903"/>
      <c r="AW116" s="903"/>
      <c r="AX116" s="903"/>
      <c r="AY116" s="904"/>
      <c r="AZ116" s="952" t="s">
        <v>420</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421</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c r="A117" s="907"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422</v>
      </c>
      <c r="Z117" s="887"/>
      <c r="AA117" s="999">
        <v>2529187</v>
      </c>
      <c r="AB117" s="969"/>
      <c r="AC117" s="969"/>
      <c r="AD117" s="969"/>
      <c r="AE117" s="970"/>
      <c r="AF117" s="968">
        <v>2221572</v>
      </c>
      <c r="AG117" s="969"/>
      <c r="AH117" s="969"/>
      <c r="AI117" s="969"/>
      <c r="AJ117" s="970"/>
      <c r="AK117" s="968">
        <v>2292361</v>
      </c>
      <c r="AL117" s="969"/>
      <c r="AM117" s="969"/>
      <c r="AN117" s="969"/>
      <c r="AO117" s="970"/>
      <c r="AP117" s="971"/>
      <c r="AQ117" s="972"/>
      <c r="AR117" s="972"/>
      <c r="AS117" s="972"/>
      <c r="AT117" s="973"/>
      <c r="AU117" s="902"/>
      <c r="AV117" s="903"/>
      <c r="AW117" s="903"/>
      <c r="AX117" s="903"/>
      <c r="AY117" s="904"/>
      <c r="AZ117" s="998" t="s">
        <v>423</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424</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398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396</v>
      </c>
      <c r="AB118" s="886"/>
      <c r="AC118" s="886"/>
      <c r="AD118" s="886"/>
      <c r="AE118" s="887"/>
      <c r="AF118" s="885" t="s">
        <v>287</v>
      </c>
      <c r="AG118" s="886"/>
      <c r="AH118" s="886"/>
      <c r="AI118" s="886"/>
      <c r="AJ118" s="887"/>
      <c r="AK118" s="885" t="s">
        <v>286</v>
      </c>
      <c r="AL118" s="886"/>
      <c r="AM118" s="886"/>
      <c r="AN118" s="886"/>
      <c r="AO118" s="887"/>
      <c r="AP118" s="993" t="s">
        <v>397</v>
      </c>
      <c r="AQ118" s="994"/>
      <c r="AR118" s="994"/>
      <c r="AS118" s="994"/>
      <c r="AT118" s="995"/>
      <c r="AU118" s="905"/>
      <c r="AV118" s="906"/>
      <c r="AW118" s="906"/>
      <c r="AX118" s="906"/>
      <c r="AY118" s="906"/>
      <c r="AZ118" s="228" t="s">
        <v>171</v>
      </c>
      <c r="BA118" s="228"/>
      <c r="BB118" s="228"/>
      <c r="BC118" s="228"/>
      <c r="BD118" s="228"/>
      <c r="BE118" s="228"/>
      <c r="BF118" s="228"/>
      <c r="BG118" s="228"/>
      <c r="BH118" s="228"/>
      <c r="BI118" s="228"/>
      <c r="BJ118" s="228"/>
      <c r="BK118" s="228"/>
      <c r="BL118" s="228"/>
      <c r="BM118" s="228"/>
      <c r="BN118" s="228"/>
      <c r="BO118" s="996" t="s">
        <v>425</v>
      </c>
      <c r="BP118" s="997"/>
      <c r="BQ118" s="988">
        <v>51004367</v>
      </c>
      <c r="BR118" s="989"/>
      <c r="BS118" s="989"/>
      <c r="BT118" s="989"/>
      <c r="BU118" s="989"/>
      <c r="BV118" s="989">
        <v>47933111</v>
      </c>
      <c r="BW118" s="989"/>
      <c r="BX118" s="989"/>
      <c r="BY118" s="989"/>
      <c r="BZ118" s="989"/>
      <c r="CA118" s="989">
        <v>45156445</v>
      </c>
      <c r="CB118" s="989"/>
      <c r="CC118" s="989"/>
      <c r="CD118" s="989"/>
      <c r="CE118" s="989"/>
      <c r="CF118" s="990"/>
      <c r="CG118" s="991"/>
      <c r="CH118" s="991"/>
      <c r="CI118" s="991"/>
      <c r="CJ118" s="992"/>
      <c r="CK118" s="948"/>
      <c r="CL118" s="949"/>
      <c r="CM118" s="919" t="s">
        <v>426</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401</v>
      </c>
      <c r="B119" s="947"/>
      <c r="C119" s="926" t="s">
        <v>402</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427</v>
      </c>
      <c r="AV119" s="981"/>
      <c r="AW119" s="981"/>
      <c r="AX119" s="981"/>
      <c r="AY119" s="982"/>
      <c r="AZ119" s="943" t="s">
        <v>428</v>
      </c>
      <c r="BA119" s="890"/>
      <c r="BB119" s="890"/>
      <c r="BC119" s="890"/>
      <c r="BD119" s="890"/>
      <c r="BE119" s="890"/>
      <c r="BF119" s="890"/>
      <c r="BG119" s="890"/>
      <c r="BH119" s="890"/>
      <c r="BI119" s="890"/>
      <c r="BJ119" s="890"/>
      <c r="BK119" s="890"/>
      <c r="BL119" s="890"/>
      <c r="BM119" s="890"/>
      <c r="BN119" s="890"/>
      <c r="BO119" s="890"/>
      <c r="BP119" s="891"/>
      <c r="BQ119" s="929">
        <v>105082186</v>
      </c>
      <c r="BR119" s="930"/>
      <c r="BS119" s="930"/>
      <c r="BT119" s="930"/>
      <c r="BU119" s="930"/>
      <c r="BV119" s="930">
        <v>118670337</v>
      </c>
      <c r="BW119" s="930"/>
      <c r="BX119" s="930"/>
      <c r="BY119" s="930"/>
      <c r="BZ119" s="930"/>
      <c r="CA119" s="930">
        <v>133602061</v>
      </c>
      <c r="CB119" s="930"/>
      <c r="CC119" s="930"/>
      <c r="CD119" s="930"/>
      <c r="CE119" s="930"/>
      <c r="CF119" s="944">
        <v>96.4</v>
      </c>
      <c r="CG119" s="945"/>
      <c r="CH119" s="945"/>
      <c r="CI119" s="945"/>
      <c r="CJ119" s="945"/>
      <c r="CK119" s="950"/>
      <c r="CL119" s="951"/>
      <c r="CM119" s="1007" t="s">
        <v>429</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c r="A120" s="978"/>
      <c r="B120" s="949"/>
      <c r="C120" s="919" t="s">
        <v>405</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430</v>
      </c>
      <c r="BA120" s="953"/>
      <c r="BB120" s="953"/>
      <c r="BC120" s="953"/>
      <c r="BD120" s="953"/>
      <c r="BE120" s="953"/>
      <c r="BF120" s="953"/>
      <c r="BG120" s="953"/>
      <c r="BH120" s="953"/>
      <c r="BI120" s="953"/>
      <c r="BJ120" s="953"/>
      <c r="BK120" s="953"/>
      <c r="BL120" s="953"/>
      <c r="BM120" s="953"/>
      <c r="BN120" s="953"/>
      <c r="BO120" s="953"/>
      <c r="BP120" s="954"/>
      <c r="BQ120" s="922" t="s">
        <v>112</v>
      </c>
      <c r="BR120" s="923"/>
      <c r="BS120" s="923"/>
      <c r="BT120" s="923"/>
      <c r="BU120" s="923"/>
      <c r="BV120" s="923" t="s">
        <v>112</v>
      </c>
      <c r="BW120" s="923"/>
      <c r="BX120" s="923"/>
      <c r="BY120" s="923"/>
      <c r="BZ120" s="923"/>
      <c r="CA120" s="923" t="s">
        <v>112</v>
      </c>
      <c r="CB120" s="923"/>
      <c r="CC120" s="923"/>
      <c r="CD120" s="923"/>
      <c r="CE120" s="923"/>
      <c r="CF120" s="917" t="s">
        <v>112</v>
      </c>
      <c r="CG120" s="918"/>
      <c r="CH120" s="918"/>
      <c r="CI120" s="918"/>
      <c r="CJ120" s="918"/>
      <c r="CK120" s="1016" t="s">
        <v>431</v>
      </c>
      <c r="CL120" s="1017"/>
      <c r="CM120" s="1017"/>
      <c r="CN120" s="1017"/>
      <c r="CO120" s="1018"/>
      <c r="CP120" s="1024"/>
      <c r="CQ120" s="1025"/>
      <c r="CR120" s="1025"/>
      <c r="CS120" s="1025"/>
      <c r="CT120" s="1025"/>
      <c r="CU120" s="1025"/>
      <c r="CV120" s="1025"/>
      <c r="CW120" s="1025"/>
      <c r="CX120" s="1025"/>
      <c r="CY120" s="1025"/>
      <c r="CZ120" s="1025"/>
      <c r="DA120" s="1025"/>
      <c r="DB120" s="1025"/>
      <c r="DC120" s="1025"/>
      <c r="DD120" s="1025"/>
      <c r="DE120" s="1025"/>
      <c r="DF120" s="1026"/>
      <c r="DG120" s="929"/>
      <c r="DH120" s="930"/>
      <c r="DI120" s="930"/>
      <c r="DJ120" s="930"/>
      <c r="DK120" s="930"/>
      <c r="DL120" s="930"/>
      <c r="DM120" s="930"/>
      <c r="DN120" s="930"/>
      <c r="DO120" s="930"/>
      <c r="DP120" s="930"/>
      <c r="DQ120" s="930"/>
      <c r="DR120" s="930"/>
      <c r="DS120" s="930"/>
      <c r="DT120" s="930"/>
      <c r="DU120" s="930"/>
      <c r="DV120" s="931"/>
      <c r="DW120" s="931"/>
      <c r="DX120" s="931"/>
      <c r="DY120" s="931"/>
      <c r="DZ120" s="932"/>
    </row>
    <row r="121" spans="1:130" s="197" customFormat="1" ht="26.25" customHeight="1">
      <c r="A121" s="978"/>
      <c r="B121" s="949"/>
      <c r="C121" s="1013" t="s">
        <v>432</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433</v>
      </c>
      <c r="BA121" s="974"/>
      <c r="BB121" s="974"/>
      <c r="BC121" s="974"/>
      <c r="BD121" s="974"/>
      <c r="BE121" s="974"/>
      <c r="BF121" s="974"/>
      <c r="BG121" s="974"/>
      <c r="BH121" s="974"/>
      <c r="BI121" s="974"/>
      <c r="BJ121" s="974"/>
      <c r="BK121" s="974"/>
      <c r="BL121" s="974"/>
      <c r="BM121" s="974"/>
      <c r="BN121" s="974"/>
      <c r="BO121" s="974"/>
      <c r="BP121" s="975"/>
      <c r="BQ121" s="988">
        <v>152179435</v>
      </c>
      <c r="BR121" s="989"/>
      <c r="BS121" s="989"/>
      <c r="BT121" s="989"/>
      <c r="BU121" s="989"/>
      <c r="BV121" s="989">
        <v>143596866</v>
      </c>
      <c r="BW121" s="989"/>
      <c r="BX121" s="989"/>
      <c r="BY121" s="989"/>
      <c r="BZ121" s="989"/>
      <c r="CA121" s="989">
        <v>135628615</v>
      </c>
      <c r="CB121" s="989"/>
      <c r="CC121" s="989"/>
      <c r="CD121" s="989"/>
      <c r="CE121" s="989"/>
      <c r="CF121" s="1027">
        <v>97.9</v>
      </c>
      <c r="CG121" s="1028"/>
      <c r="CH121" s="1028"/>
      <c r="CI121" s="1028"/>
      <c r="CJ121" s="1028"/>
      <c r="CK121" s="1019"/>
      <c r="CL121" s="1020"/>
      <c r="CM121" s="1020"/>
      <c r="CN121" s="1020"/>
      <c r="CO121" s="1021"/>
      <c r="CP121" s="1010"/>
      <c r="CQ121" s="1011"/>
      <c r="CR121" s="1011"/>
      <c r="CS121" s="1011"/>
      <c r="CT121" s="1011"/>
      <c r="CU121" s="1011"/>
      <c r="CV121" s="1011"/>
      <c r="CW121" s="1011"/>
      <c r="CX121" s="1011"/>
      <c r="CY121" s="1011"/>
      <c r="CZ121" s="1011"/>
      <c r="DA121" s="1011"/>
      <c r="DB121" s="1011"/>
      <c r="DC121" s="1011"/>
      <c r="DD121" s="1011"/>
      <c r="DE121" s="1011"/>
      <c r="DF121" s="1012"/>
      <c r="DG121" s="922"/>
      <c r="DH121" s="923"/>
      <c r="DI121" s="923"/>
      <c r="DJ121" s="923"/>
      <c r="DK121" s="923"/>
      <c r="DL121" s="923"/>
      <c r="DM121" s="923"/>
      <c r="DN121" s="923"/>
      <c r="DO121" s="923"/>
      <c r="DP121" s="923"/>
      <c r="DQ121" s="923"/>
      <c r="DR121" s="923"/>
      <c r="DS121" s="923"/>
      <c r="DT121" s="923"/>
      <c r="DU121" s="923"/>
      <c r="DV121" s="924"/>
      <c r="DW121" s="924"/>
      <c r="DX121" s="924"/>
      <c r="DY121" s="924"/>
      <c r="DZ121" s="925"/>
    </row>
    <row r="122" spans="1:130" s="197" customFormat="1" ht="26.25" customHeight="1">
      <c r="A122" s="978"/>
      <c r="B122" s="949"/>
      <c r="C122" s="919" t="s">
        <v>415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171</v>
      </c>
      <c r="BA122" s="228"/>
      <c r="BB122" s="228"/>
      <c r="BC122" s="228"/>
      <c r="BD122" s="228"/>
      <c r="BE122" s="228"/>
      <c r="BF122" s="228"/>
      <c r="BG122" s="228"/>
      <c r="BH122" s="228"/>
      <c r="BI122" s="228"/>
      <c r="BJ122" s="228"/>
      <c r="BK122" s="228"/>
      <c r="BL122" s="228"/>
      <c r="BM122" s="228"/>
      <c r="BN122" s="228"/>
      <c r="BO122" s="996" t="s">
        <v>434</v>
      </c>
      <c r="BP122" s="997"/>
      <c r="BQ122" s="1037">
        <v>257261621</v>
      </c>
      <c r="BR122" s="1038"/>
      <c r="BS122" s="1038"/>
      <c r="BT122" s="1038"/>
      <c r="BU122" s="1038"/>
      <c r="BV122" s="1038">
        <v>262267203</v>
      </c>
      <c r="BW122" s="1038"/>
      <c r="BX122" s="1038"/>
      <c r="BY122" s="1038"/>
      <c r="BZ122" s="1038"/>
      <c r="CA122" s="1038">
        <v>269230676</v>
      </c>
      <c r="CB122" s="1038"/>
      <c r="CC122" s="1038"/>
      <c r="CD122" s="1038"/>
      <c r="CE122" s="1038"/>
      <c r="CF122" s="990"/>
      <c r="CG122" s="991"/>
      <c r="CH122" s="991"/>
      <c r="CI122" s="991"/>
      <c r="CJ122" s="992"/>
      <c r="CK122" s="1019"/>
      <c r="CL122" s="1020"/>
      <c r="CM122" s="1020"/>
      <c r="CN122" s="1020"/>
      <c r="CO122" s="1021"/>
      <c r="CP122" s="1010"/>
      <c r="CQ122" s="1011"/>
      <c r="CR122" s="1011"/>
      <c r="CS122" s="1011"/>
      <c r="CT122" s="1011"/>
      <c r="CU122" s="1011"/>
      <c r="CV122" s="1011"/>
      <c r="CW122" s="1011"/>
      <c r="CX122" s="1011"/>
      <c r="CY122" s="1011"/>
      <c r="CZ122" s="1011"/>
      <c r="DA122" s="1011"/>
      <c r="DB122" s="1011"/>
      <c r="DC122" s="1011"/>
      <c r="DD122" s="1011"/>
      <c r="DE122" s="1011"/>
      <c r="DF122" s="1012"/>
      <c r="DG122" s="922"/>
      <c r="DH122" s="923"/>
      <c r="DI122" s="923"/>
      <c r="DJ122" s="923"/>
      <c r="DK122" s="923"/>
      <c r="DL122" s="923"/>
      <c r="DM122" s="923"/>
      <c r="DN122" s="923"/>
      <c r="DO122" s="923"/>
      <c r="DP122" s="923"/>
      <c r="DQ122" s="923"/>
      <c r="DR122" s="923"/>
      <c r="DS122" s="923"/>
      <c r="DT122" s="923"/>
      <c r="DU122" s="923"/>
      <c r="DV122" s="924"/>
      <c r="DW122" s="924"/>
      <c r="DX122" s="924"/>
      <c r="DY122" s="924"/>
      <c r="DZ122" s="925"/>
    </row>
    <row r="123" spans="1:130" s="197" customFormat="1" ht="26.25" customHeight="1" thickBot="1">
      <c r="A123" s="978"/>
      <c r="B123" s="949"/>
      <c r="C123" s="919" t="s">
        <v>421</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435</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t="s">
        <v>112</v>
      </c>
      <c r="BR123" s="1030"/>
      <c r="BS123" s="1030"/>
      <c r="BT123" s="1030"/>
      <c r="BU123" s="1030"/>
      <c r="BV123" s="1030" t="s">
        <v>112</v>
      </c>
      <c r="BW123" s="1030"/>
      <c r="BX123" s="1030"/>
      <c r="BY123" s="1030"/>
      <c r="BZ123" s="1030"/>
      <c r="CA123" s="1030" t="s">
        <v>112</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c r="A124" s="978"/>
      <c r="B124" s="949"/>
      <c r="C124" s="919" t="s">
        <v>424</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c r="CQ124" s="1011"/>
      <c r="CR124" s="1011"/>
      <c r="CS124" s="1011"/>
      <c r="CT124" s="1011"/>
      <c r="CU124" s="1011"/>
      <c r="CV124" s="1011"/>
      <c r="CW124" s="1011"/>
      <c r="CX124" s="1011"/>
      <c r="CY124" s="1011"/>
      <c r="CZ124" s="1011"/>
      <c r="DA124" s="1011"/>
      <c r="DB124" s="1011"/>
      <c r="DC124" s="1011"/>
      <c r="DD124" s="1011"/>
      <c r="DE124" s="1011"/>
      <c r="DF124" s="1012"/>
      <c r="DG124" s="1000"/>
      <c r="DH124" s="1001"/>
      <c r="DI124" s="1001"/>
      <c r="DJ124" s="1001"/>
      <c r="DK124" s="1002"/>
      <c r="DL124" s="1003"/>
      <c r="DM124" s="1001"/>
      <c r="DN124" s="1001"/>
      <c r="DO124" s="1001"/>
      <c r="DP124" s="1002"/>
      <c r="DQ124" s="1003"/>
      <c r="DR124" s="1001"/>
      <c r="DS124" s="1001"/>
      <c r="DT124" s="1001"/>
      <c r="DU124" s="1002"/>
      <c r="DV124" s="1004"/>
      <c r="DW124" s="1005"/>
      <c r="DX124" s="1005"/>
      <c r="DY124" s="1005"/>
      <c r="DZ124" s="1006"/>
    </row>
    <row r="125" spans="1:130" s="197" customFormat="1" ht="26.25" customHeight="1" thickBot="1">
      <c r="A125" s="978"/>
      <c r="B125" s="949"/>
      <c r="C125" s="919" t="s">
        <v>426</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436</v>
      </c>
      <c r="CL125" s="1017"/>
      <c r="CM125" s="1017"/>
      <c r="CN125" s="1017"/>
      <c r="CO125" s="1018"/>
      <c r="CP125" s="943" t="s">
        <v>437</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429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438</v>
      </c>
      <c r="AY126" s="1040"/>
      <c r="AZ126" s="1040"/>
      <c r="BA126" s="1040"/>
      <c r="BB126" s="1040"/>
      <c r="BC126" s="1040"/>
      <c r="BD126" s="1040"/>
      <c r="BE126" s="1041"/>
      <c r="BF126" s="1055" t="s">
        <v>439</v>
      </c>
      <c r="BG126" s="1040"/>
      <c r="BH126" s="1040"/>
      <c r="BI126" s="1040"/>
      <c r="BJ126" s="1040"/>
      <c r="BK126" s="1040"/>
      <c r="BL126" s="1041"/>
      <c r="BM126" s="1055" t="s">
        <v>440</v>
      </c>
      <c r="BN126" s="1040"/>
      <c r="BO126" s="1040"/>
      <c r="BP126" s="1040"/>
      <c r="BQ126" s="1040"/>
      <c r="BR126" s="1040"/>
      <c r="BS126" s="1041"/>
      <c r="BT126" s="1055" t="s">
        <v>441</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442</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443</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t="s">
        <v>112</v>
      </c>
      <c r="AB127" s="962"/>
      <c r="AC127" s="962"/>
      <c r="AD127" s="962"/>
      <c r="AE127" s="963"/>
      <c r="AF127" s="964" t="s">
        <v>112</v>
      </c>
      <c r="AG127" s="962"/>
      <c r="AH127" s="962"/>
      <c r="AI127" s="962"/>
      <c r="AJ127" s="963"/>
      <c r="AK127" s="964" t="s">
        <v>112</v>
      </c>
      <c r="AL127" s="962"/>
      <c r="AM127" s="962"/>
      <c r="AN127" s="962"/>
      <c r="AO127" s="963"/>
      <c r="AP127" s="965" t="s">
        <v>112</v>
      </c>
      <c r="AQ127" s="966"/>
      <c r="AR127" s="966"/>
      <c r="AS127" s="966"/>
      <c r="AT127" s="967"/>
      <c r="AU127" s="233"/>
      <c r="AV127" s="233"/>
      <c r="AW127" s="233"/>
      <c r="AX127" s="889" t="s">
        <v>444</v>
      </c>
      <c r="AY127" s="890"/>
      <c r="AZ127" s="890"/>
      <c r="BA127" s="890"/>
      <c r="BB127" s="890"/>
      <c r="BC127" s="890"/>
      <c r="BD127" s="890"/>
      <c r="BE127" s="891"/>
      <c r="BF127" s="1044" t="s">
        <v>112</v>
      </c>
      <c r="BG127" s="1045"/>
      <c r="BH127" s="1045"/>
      <c r="BI127" s="1045"/>
      <c r="BJ127" s="1045"/>
      <c r="BK127" s="1045"/>
      <c r="BL127" s="1054"/>
      <c r="BM127" s="1044">
        <v>11.25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445</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446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447</v>
      </c>
      <c r="X128" s="1076"/>
      <c r="Y128" s="1076"/>
      <c r="Z128" s="1077"/>
      <c r="AA128" s="1092" t="s">
        <v>112</v>
      </c>
      <c r="AB128" s="1093"/>
      <c r="AC128" s="1093"/>
      <c r="AD128" s="1093"/>
      <c r="AE128" s="1094"/>
      <c r="AF128" s="1095" t="s">
        <v>112</v>
      </c>
      <c r="AG128" s="1093"/>
      <c r="AH128" s="1093"/>
      <c r="AI128" s="1093"/>
      <c r="AJ128" s="1094"/>
      <c r="AK128" s="1095" t="s">
        <v>112</v>
      </c>
      <c r="AL128" s="1093"/>
      <c r="AM128" s="1093"/>
      <c r="AN128" s="1093"/>
      <c r="AO128" s="1094"/>
      <c r="AP128" s="1096"/>
      <c r="AQ128" s="1097"/>
      <c r="AR128" s="1097"/>
      <c r="AS128" s="1097"/>
      <c r="AT128" s="1098"/>
      <c r="AU128" s="235"/>
      <c r="AV128" s="235"/>
      <c r="AW128" s="235"/>
      <c r="AX128" s="1057" t="s">
        <v>448</v>
      </c>
      <c r="AY128" s="953"/>
      <c r="AZ128" s="953"/>
      <c r="BA128" s="953"/>
      <c r="BB128" s="953"/>
      <c r="BC128" s="953"/>
      <c r="BD128" s="953"/>
      <c r="BE128" s="954"/>
      <c r="BF128" s="1069" t="s">
        <v>112</v>
      </c>
      <c r="BG128" s="1070"/>
      <c r="BH128" s="1070"/>
      <c r="BI128" s="1070"/>
      <c r="BJ128" s="1070"/>
      <c r="BK128" s="1070"/>
      <c r="BL128" s="1071"/>
      <c r="BM128" s="1069">
        <v>16.25</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92</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449</v>
      </c>
      <c r="X129" s="1064"/>
      <c r="Y129" s="1064"/>
      <c r="Z129" s="1065"/>
      <c r="AA129" s="961">
        <v>139702648</v>
      </c>
      <c r="AB129" s="962"/>
      <c r="AC129" s="962"/>
      <c r="AD129" s="962"/>
      <c r="AE129" s="963"/>
      <c r="AF129" s="964">
        <v>142462267</v>
      </c>
      <c r="AG129" s="962"/>
      <c r="AH129" s="962"/>
      <c r="AI129" s="962"/>
      <c r="AJ129" s="963"/>
      <c r="AK129" s="964">
        <v>149418843</v>
      </c>
      <c r="AL129" s="962"/>
      <c r="AM129" s="962"/>
      <c r="AN129" s="962"/>
      <c r="AO129" s="963"/>
      <c r="AP129" s="1066"/>
      <c r="AQ129" s="1067"/>
      <c r="AR129" s="1067"/>
      <c r="AS129" s="1067"/>
      <c r="AT129" s="1068"/>
      <c r="AU129" s="235"/>
      <c r="AV129" s="235"/>
      <c r="AW129" s="235"/>
      <c r="AX129" s="1057" t="s">
        <v>450</v>
      </c>
      <c r="AY129" s="953"/>
      <c r="AZ129" s="953"/>
      <c r="BA129" s="953"/>
      <c r="BB129" s="953"/>
      <c r="BC129" s="953"/>
      <c r="BD129" s="953"/>
      <c r="BE129" s="954"/>
      <c r="BF129" s="1058">
        <v>-6</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451</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452</v>
      </c>
      <c r="X130" s="1064"/>
      <c r="Y130" s="1064"/>
      <c r="Z130" s="1065"/>
      <c r="AA130" s="961">
        <v>10007038</v>
      </c>
      <c r="AB130" s="962"/>
      <c r="AC130" s="962"/>
      <c r="AD130" s="962"/>
      <c r="AE130" s="963"/>
      <c r="AF130" s="964">
        <v>10412043</v>
      </c>
      <c r="AG130" s="962"/>
      <c r="AH130" s="962"/>
      <c r="AI130" s="962"/>
      <c r="AJ130" s="963"/>
      <c r="AK130" s="964">
        <v>10839299</v>
      </c>
      <c r="AL130" s="962"/>
      <c r="AM130" s="962"/>
      <c r="AN130" s="962"/>
      <c r="AO130" s="963"/>
      <c r="AP130" s="1066"/>
      <c r="AQ130" s="1067"/>
      <c r="AR130" s="1067"/>
      <c r="AS130" s="1067"/>
      <c r="AT130" s="1068"/>
      <c r="AU130" s="235"/>
      <c r="AV130" s="235"/>
      <c r="AW130" s="235"/>
      <c r="AX130" s="1116" t="s">
        <v>453</v>
      </c>
      <c r="AY130" s="1048"/>
      <c r="AZ130" s="1048"/>
      <c r="BA130" s="1048"/>
      <c r="BB130" s="1048"/>
      <c r="BC130" s="1048"/>
      <c r="BD130" s="1048"/>
      <c r="BE130" s="1049"/>
      <c r="BF130" s="1078" t="s">
        <v>112</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454</v>
      </c>
      <c r="X131" s="1087"/>
      <c r="Y131" s="1087"/>
      <c r="Z131" s="1088"/>
      <c r="AA131" s="1000">
        <v>129695610</v>
      </c>
      <c r="AB131" s="1001"/>
      <c r="AC131" s="1001"/>
      <c r="AD131" s="1001"/>
      <c r="AE131" s="1002"/>
      <c r="AF131" s="1003">
        <v>132050224</v>
      </c>
      <c r="AG131" s="1001"/>
      <c r="AH131" s="1001"/>
      <c r="AI131" s="1001"/>
      <c r="AJ131" s="1002"/>
      <c r="AK131" s="1003">
        <v>138579544</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455</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456</v>
      </c>
      <c r="W132" s="1104"/>
      <c r="X132" s="1104"/>
      <c r="Y132" s="1104"/>
      <c r="Z132" s="1105"/>
      <c r="AA132" s="1106">
        <v>-5.7656932259999998</v>
      </c>
      <c r="AB132" s="1107"/>
      <c r="AC132" s="1107"/>
      <c r="AD132" s="1107"/>
      <c r="AE132" s="1108"/>
      <c r="AF132" s="1109">
        <v>-6.2025422990000001</v>
      </c>
      <c r="AG132" s="1107"/>
      <c r="AH132" s="1107"/>
      <c r="AI132" s="1107"/>
      <c r="AJ132" s="1108"/>
      <c r="AK132" s="1109">
        <v>-6.1675322010000002</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457</v>
      </c>
      <c r="W133" s="1111"/>
      <c r="X133" s="1111"/>
      <c r="Y133" s="1111"/>
      <c r="Z133" s="1112"/>
      <c r="AA133" s="1113">
        <v>-5.2</v>
      </c>
      <c r="AB133" s="1114"/>
      <c r="AC133" s="1114"/>
      <c r="AD133" s="1114"/>
      <c r="AE133" s="1115"/>
      <c r="AF133" s="1113">
        <v>-5.7</v>
      </c>
      <c r="AG133" s="1114"/>
      <c r="AH133" s="1114"/>
      <c r="AI133" s="1114"/>
      <c r="AJ133" s="1115"/>
      <c r="AK133" s="1113">
        <v>-6</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20" t="s">
        <v>460</v>
      </c>
      <c r="L7" s="254"/>
      <c r="M7" s="255" t="s">
        <v>461</v>
      </c>
      <c r="N7" s="256"/>
    </row>
    <row r="8" spans="1:16">
      <c r="A8" s="248"/>
      <c r="B8" s="244"/>
      <c r="C8" s="244"/>
      <c r="D8" s="244"/>
      <c r="E8" s="244"/>
      <c r="F8" s="244"/>
      <c r="G8" s="257"/>
      <c r="H8" s="258"/>
      <c r="I8" s="258"/>
      <c r="J8" s="259"/>
      <c r="K8" s="1121"/>
      <c r="L8" s="260" t="s">
        <v>462</v>
      </c>
      <c r="M8" s="261" t="s">
        <v>463</v>
      </c>
      <c r="N8" s="262" t="s">
        <v>464</v>
      </c>
    </row>
    <row r="9" spans="1:16">
      <c r="A9" s="248"/>
      <c r="B9" s="244"/>
      <c r="C9" s="244"/>
      <c r="D9" s="244"/>
      <c r="E9" s="244"/>
      <c r="F9" s="244"/>
      <c r="G9" s="1122" t="s">
        <v>465</v>
      </c>
      <c r="H9" s="1123"/>
      <c r="I9" s="1123"/>
      <c r="J9" s="1124"/>
      <c r="K9" s="263">
        <v>33775347</v>
      </c>
      <c r="L9" s="264">
        <v>49650</v>
      </c>
      <c r="M9" s="265">
        <v>65343</v>
      </c>
      <c r="N9" s="266">
        <v>-24</v>
      </c>
    </row>
    <row r="10" spans="1:16">
      <c r="A10" s="248"/>
      <c r="B10" s="244"/>
      <c r="C10" s="244"/>
      <c r="D10" s="244"/>
      <c r="E10" s="244"/>
      <c r="F10" s="244"/>
      <c r="G10" s="1122" t="s">
        <v>466</v>
      </c>
      <c r="H10" s="1123"/>
      <c r="I10" s="1123"/>
      <c r="J10" s="1124"/>
      <c r="K10" s="267">
        <v>877954</v>
      </c>
      <c r="L10" s="268">
        <v>1291</v>
      </c>
      <c r="M10" s="269">
        <v>987</v>
      </c>
      <c r="N10" s="270">
        <v>30.8</v>
      </c>
    </row>
    <row r="11" spans="1:16" ht="13.5" customHeight="1">
      <c r="A11" s="248"/>
      <c r="B11" s="244"/>
      <c r="C11" s="244"/>
      <c r="D11" s="244"/>
      <c r="E11" s="244"/>
      <c r="F11" s="244"/>
      <c r="G11" s="1122" t="s">
        <v>467</v>
      </c>
      <c r="H11" s="1123"/>
      <c r="I11" s="1123"/>
      <c r="J11" s="1124"/>
      <c r="K11" s="267">
        <v>522311</v>
      </c>
      <c r="L11" s="268">
        <v>768</v>
      </c>
      <c r="M11" s="269">
        <v>884</v>
      </c>
      <c r="N11" s="270">
        <v>-13.1</v>
      </c>
    </row>
    <row r="12" spans="1:16" ht="13.5" customHeight="1">
      <c r="A12" s="248"/>
      <c r="B12" s="244"/>
      <c r="C12" s="244"/>
      <c r="D12" s="244"/>
      <c r="E12" s="244"/>
      <c r="F12" s="244"/>
      <c r="G12" s="1122" t="s">
        <v>468</v>
      </c>
      <c r="H12" s="1123"/>
      <c r="I12" s="1123"/>
      <c r="J12" s="1124"/>
      <c r="K12" s="267" t="s">
        <v>469</v>
      </c>
      <c r="L12" s="268" t="s">
        <v>469</v>
      </c>
      <c r="M12" s="269" t="s">
        <v>469</v>
      </c>
      <c r="N12" s="270" t="s">
        <v>469</v>
      </c>
    </row>
    <row r="13" spans="1:16" ht="13.5" customHeight="1">
      <c r="A13" s="248"/>
      <c r="B13" s="244"/>
      <c r="C13" s="244"/>
      <c r="D13" s="244"/>
      <c r="E13" s="244"/>
      <c r="F13" s="244"/>
      <c r="G13" s="1122" t="s">
        <v>470</v>
      </c>
      <c r="H13" s="1123"/>
      <c r="I13" s="1123"/>
      <c r="J13" s="1124"/>
      <c r="K13" s="267" t="s">
        <v>469</v>
      </c>
      <c r="L13" s="268" t="s">
        <v>469</v>
      </c>
      <c r="M13" s="269" t="s">
        <v>469</v>
      </c>
      <c r="N13" s="270" t="s">
        <v>469</v>
      </c>
    </row>
    <row r="14" spans="1:16" ht="13.5" customHeight="1">
      <c r="A14" s="248"/>
      <c r="B14" s="244"/>
      <c r="C14" s="244"/>
      <c r="D14" s="244"/>
      <c r="E14" s="244"/>
      <c r="F14" s="244"/>
      <c r="G14" s="1122" t="s">
        <v>471</v>
      </c>
      <c r="H14" s="1123"/>
      <c r="I14" s="1123"/>
      <c r="J14" s="1124"/>
      <c r="K14" s="267">
        <v>1096637</v>
      </c>
      <c r="L14" s="268">
        <v>1612</v>
      </c>
      <c r="M14" s="269">
        <v>2372</v>
      </c>
      <c r="N14" s="270">
        <v>-32</v>
      </c>
    </row>
    <row r="15" spans="1:16" ht="13.5" customHeight="1">
      <c r="A15" s="248"/>
      <c r="B15" s="244"/>
      <c r="C15" s="244"/>
      <c r="D15" s="244"/>
      <c r="E15" s="244"/>
      <c r="F15" s="244"/>
      <c r="G15" s="1122" t="s">
        <v>472</v>
      </c>
      <c r="H15" s="1123"/>
      <c r="I15" s="1123"/>
      <c r="J15" s="1124"/>
      <c r="K15" s="267">
        <v>770112</v>
      </c>
      <c r="L15" s="268">
        <v>1132</v>
      </c>
      <c r="M15" s="269">
        <v>1383</v>
      </c>
      <c r="N15" s="270">
        <v>-18.100000000000001</v>
      </c>
    </row>
    <row r="16" spans="1:16">
      <c r="A16" s="248"/>
      <c r="B16" s="244"/>
      <c r="C16" s="244"/>
      <c r="D16" s="244"/>
      <c r="E16" s="244"/>
      <c r="F16" s="244"/>
      <c r="G16" s="1125" t="s">
        <v>473</v>
      </c>
      <c r="H16" s="1126"/>
      <c r="I16" s="1126"/>
      <c r="J16" s="1127"/>
      <c r="K16" s="268">
        <v>-2735755</v>
      </c>
      <c r="L16" s="268">
        <v>-4022</v>
      </c>
      <c r="M16" s="269">
        <v>-5771</v>
      </c>
      <c r="N16" s="270">
        <v>-30.3</v>
      </c>
    </row>
    <row r="17" spans="1:16">
      <c r="A17" s="248"/>
      <c r="B17" s="244"/>
      <c r="C17" s="244"/>
      <c r="D17" s="244"/>
      <c r="E17" s="244"/>
      <c r="F17" s="244"/>
      <c r="G17" s="1125" t="s">
        <v>171</v>
      </c>
      <c r="H17" s="1126"/>
      <c r="I17" s="1126"/>
      <c r="J17" s="1127"/>
      <c r="K17" s="268">
        <v>34306606</v>
      </c>
      <c r="L17" s="268">
        <v>50431</v>
      </c>
      <c r="M17" s="269">
        <v>65198</v>
      </c>
      <c r="N17" s="270">
        <v>-22.6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17" t="s">
        <v>478</v>
      </c>
      <c r="H21" s="1118"/>
      <c r="I21" s="1118"/>
      <c r="J21" s="1119"/>
      <c r="K21" s="280">
        <v>5.07</v>
      </c>
      <c r="L21" s="281">
        <v>6.34</v>
      </c>
      <c r="M21" s="282">
        <v>-1.27</v>
      </c>
      <c r="N21" s="249"/>
      <c r="O21" s="283"/>
      <c r="P21" s="279"/>
    </row>
    <row r="22" spans="1:16" s="284" customFormat="1">
      <c r="A22" s="279"/>
      <c r="B22" s="249"/>
      <c r="C22" s="249"/>
      <c r="D22" s="249"/>
      <c r="E22" s="249"/>
      <c r="F22" s="249"/>
      <c r="G22" s="1117" t="s">
        <v>479</v>
      </c>
      <c r="H22" s="1118"/>
      <c r="I22" s="1118"/>
      <c r="J22" s="1119"/>
      <c r="K22" s="285">
        <v>97.2</v>
      </c>
      <c r="L22" s="286">
        <v>98.3</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481</v>
      </c>
      <c r="H29" s="249"/>
      <c r="I29" s="249"/>
      <c r="J29" s="249"/>
      <c r="K29" s="244"/>
      <c r="L29" s="244"/>
      <c r="M29" s="244"/>
      <c r="N29" s="244"/>
      <c r="O29" s="293"/>
    </row>
    <row r="30" spans="1:16">
      <c r="A30" s="248"/>
      <c r="B30" s="244"/>
      <c r="C30" s="244"/>
      <c r="D30" s="244"/>
      <c r="E30" s="244"/>
      <c r="F30" s="244"/>
      <c r="G30" s="251"/>
      <c r="H30" s="252"/>
      <c r="I30" s="252"/>
      <c r="J30" s="253"/>
      <c r="K30" s="1120" t="s">
        <v>460</v>
      </c>
      <c r="L30" s="254"/>
      <c r="M30" s="255" t="s">
        <v>461</v>
      </c>
      <c r="N30" s="256"/>
    </row>
    <row r="31" spans="1:16">
      <c r="A31" s="248"/>
      <c r="B31" s="244"/>
      <c r="C31" s="244"/>
      <c r="D31" s="244"/>
      <c r="E31" s="244"/>
      <c r="F31" s="244"/>
      <c r="G31" s="257"/>
      <c r="H31" s="258"/>
      <c r="I31" s="258"/>
      <c r="J31" s="259"/>
      <c r="K31" s="1121"/>
      <c r="L31" s="260" t="s">
        <v>462</v>
      </c>
      <c r="M31" s="261" t="s">
        <v>463</v>
      </c>
      <c r="N31" s="262" t="s">
        <v>464</v>
      </c>
    </row>
    <row r="32" spans="1:16" ht="27" customHeight="1">
      <c r="A32" s="248"/>
      <c r="B32" s="244"/>
      <c r="C32" s="244"/>
      <c r="D32" s="244"/>
      <c r="E32" s="244"/>
      <c r="F32" s="244"/>
      <c r="G32" s="1133" t="s">
        <v>482</v>
      </c>
      <c r="H32" s="1134"/>
      <c r="I32" s="1134"/>
      <c r="J32" s="1135"/>
      <c r="K32" s="294">
        <v>1920949</v>
      </c>
      <c r="L32" s="294">
        <v>2824</v>
      </c>
      <c r="M32" s="295">
        <v>8937</v>
      </c>
      <c r="N32" s="296">
        <v>-68.400000000000006</v>
      </c>
    </row>
    <row r="33" spans="1:16" ht="13.5" customHeight="1">
      <c r="A33" s="248"/>
      <c r="B33" s="244"/>
      <c r="C33" s="244"/>
      <c r="D33" s="244"/>
      <c r="E33" s="244"/>
      <c r="F33" s="244"/>
      <c r="G33" s="1133" t="s">
        <v>483</v>
      </c>
      <c r="H33" s="1134"/>
      <c r="I33" s="1134"/>
      <c r="J33" s="1135"/>
      <c r="K33" s="294" t="s">
        <v>469</v>
      </c>
      <c r="L33" s="294" t="s">
        <v>469</v>
      </c>
      <c r="M33" s="295">
        <v>4</v>
      </c>
      <c r="N33" s="296" t="s">
        <v>469</v>
      </c>
    </row>
    <row r="34" spans="1:16" ht="27" customHeight="1">
      <c r="A34" s="248"/>
      <c r="B34" s="244"/>
      <c r="C34" s="244"/>
      <c r="D34" s="244"/>
      <c r="E34" s="244"/>
      <c r="F34" s="244"/>
      <c r="G34" s="1133" t="s">
        <v>484</v>
      </c>
      <c r="H34" s="1134"/>
      <c r="I34" s="1134"/>
      <c r="J34" s="1135"/>
      <c r="K34" s="294">
        <v>30000</v>
      </c>
      <c r="L34" s="294">
        <v>44</v>
      </c>
      <c r="M34" s="295">
        <v>362</v>
      </c>
      <c r="N34" s="296">
        <v>-87.8</v>
      </c>
    </row>
    <row r="35" spans="1:16" ht="27" customHeight="1">
      <c r="A35" s="248"/>
      <c r="B35" s="244"/>
      <c r="C35" s="244"/>
      <c r="D35" s="244"/>
      <c r="E35" s="244"/>
      <c r="F35" s="244"/>
      <c r="G35" s="1133" t="s">
        <v>485</v>
      </c>
      <c r="H35" s="1134"/>
      <c r="I35" s="1134"/>
      <c r="J35" s="1135"/>
      <c r="K35" s="294" t="s">
        <v>469</v>
      </c>
      <c r="L35" s="294" t="s">
        <v>469</v>
      </c>
      <c r="M35" s="295">
        <v>37</v>
      </c>
      <c r="N35" s="296" t="s">
        <v>469</v>
      </c>
    </row>
    <row r="36" spans="1:16" ht="27" customHeight="1">
      <c r="A36" s="248"/>
      <c r="B36" s="244"/>
      <c r="C36" s="244"/>
      <c r="D36" s="244"/>
      <c r="E36" s="244"/>
      <c r="F36" s="244"/>
      <c r="G36" s="1133" t="s">
        <v>486</v>
      </c>
      <c r="H36" s="1134"/>
      <c r="I36" s="1134"/>
      <c r="J36" s="1135"/>
      <c r="K36" s="294">
        <v>341412</v>
      </c>
      <c r="L36" s="294">
        <v>502</v>
      </c>
      <c r="M36" s="295">
        <v>606</v>
      </c>
      <c r="N36" s="296">
        <v>-17.2</v>
      </c>
    </row>
    <row r="37" spans="1:16" ht="13.5" customHeight="1">
      <c r="A37" s="248"/>
      <c r="B37" s="244"/>
      <c r="C37" s="244"/>
      <c r="D37" s="244"/>
      <c r="E37" s="244"/>
      <c r="F37" s="244"/>
      <c r="G37" s="1133" t="s">
        <v>487</v>
      </c>
      <c r="H37" s="1134"/>
      <c r="I37" s="1134"/>
      <c r="J37" s="1135"/>
      <c r="K37" s="294" t="s">
        <v>469</v>
      </c>
      <c r="L37" s="294" t="s">
        <v>469</v>
      </c>
      <c r="M37" s="295">
        <v>3177</v>
      </c>
      <c r="N37" s="296" t="s">
        <v>469</v>
      </c>
    </row>
    <row r="38" spans="1:16" ht="27" customHeight="1">
      <c r="A38" s="248"/>
      <c r="B38" s="244"/>
      <c r="C38" s="244"/>
      <c r="D38" s="244"/>
      <c r="E38" s="244"/>
      <c r="F38" s="244"/>
      <c r="G38" s="1136" t="s">
        <v>488</v>
      </c>
      <c r="H38" s="1137"/>
      <c r="I38" s="1137"/>
      <c r="J38" s="1138"/>
      <c r="K38" s="297" t="s">
        <v>469</v>
      </c>
      <c r="L38" s="297" t="s">
        <v>469</v>
      </c>
      <c r="M38" s="298" t="s">
        <v>469</v>
      </c>
      <c r="N38" s="299" t="s">
        <v>469</v>
      </c>
      <c r="O38" s="293"/>
    </row>
    <row r="39" spans="1:16">
      <c r="A39" s="248"/>
      <c r="B39" s="244"/>
      <c r="C39" s="244"/>
      <c r="D39" s="244"/>
      <c r="E39" s="244"/>
      <c r="F39" s="244"/>
      <c r="G39" s="1136" t="s">
        <v>489</v>
      </c>
      <c r="H39" s="1137"/>
      <c r="I39" s="1137"/>
      <c r="J39" s="1138"/>
      <c r="K39" s="300" t="s">
        <v>469</v>
      </c>
      <c r="L39" s="300" t="s">
        <v>469</v>
      </c>
      <c r="M39" s="301">
        <v>-15</v>
      </c>
      <c r="N39" s="302" t="s">
        <v>469</v>
      </c>
      <c r="O39" s="293"/>
    </row>
    <row r="40" spans="1:16" ht="27" customHeight="1">
      <c r="A40" s="248"/>
      <c r="B40" s="244"/>
      <c r="C40" s="244"/>
      <c r="D40" s="244"/>
      <c r="E40" s="244"/>
      <c r="F40" s="244"/>
      <c r="G40" s="1133" t="s">
        <v>490</v>
      </c>
      <c r="H40" s="1134"/>
      <c r="I40" s="1134"/>
      <c r="J40" s="1135"/>
      <c r="K40" s="300" t="s">
        <v>469</v>
      </c>
      <c r="L40" s="300" t="s">
        <v>469</v>
      </c>
      <c r="M40" s="301" t="s">
        <v>469</v>
      </c>
      <c r="N40" s="302" t="s">
        <v>469</v>
      </c>
      <c r="O40" s="293"/>
    </row>
    <row r="41" spans="1:16">
      <c r="A41" s="248"/>
      <c r="B41" s="244"/>
      <c r="C41" s="244"/>
      <c r="D41" s="244"/>
      <c r="E41" s="244"/>
      <c r="F41" s="244"/>
      <c r="G41" s="1139" t="s">
        <v>281</v>
      </c>
      <c r="H41" s="1140"/>
      <c r="I41" s="1140"/>
      <c r="J41" s="1141"/>
      <c r="K41" s="294">
        <v>2292361</v>
      </c>
      <c r="L41" s="300">
        <v>3370</v>
      </c>
      <c r="M41" s="301">
        <v>13108</v>
      </c>
      <c r="N41" s="302">
        <v>-74.3</v>
      </c>
      <c r="O41" s="293"/>
    </row>
    <row r="42" spans="1:16">
      <c r="A42" s="248"/>
      <c r="B42" s="244"/>
      <c r="C42" s="244"/>
      <c r="D42" s="244"/>
      <c r="E42" s="244"/>
      <c r="F42" s="244"/>
      <c r="G42" s="303" t="s">
        <v>491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492</v>
      </c>
      <c r="B47" s="244"/>
      <c r="C47" s="244"/>
      <c r="D47" s="244"/>
      <c r="E47" s="244"/>
      <c r="F47" s="244"/>
      <c r="G47" s="244"/>
      <c r="H47" s="244"/>
      <c r="I47" s="244"/>
      <c r="J47" s="244"/>
      <c r="K47" s="244"/>
      <c r="L47" s="244"/>
      <c r="M47" s="244"/>
      <c r="N47" s="244"/>
    </row>
    <row r="48" spans="1:16">
      <c r="A48" s="248"/>
      <c r="B48" s="244"/>
      <c r="C48" s="244"/>
      <c r="D48" s="244"/>
      <c r="E48" s="244"/>
      <c r="F48" s="244"/>
      <c r="G48" s="308" t="s">
        <v>493</v>
      </c>
      <c r="H48" s="308"/>
      <c r="I48" s="308"/>
      <c r="J48" s="308"/>
      <c r="K48" s="308"/>
      <c r="L48" s="308"/>
      <c r="M48" s="309"/>
      <c r="N48" s="308"/>
    </row>
    <row r="49" spans="1:14" ht="13.5" customHeight="1">
      <c r="A49" s="248"/>
      <c r="B49" s="244"/>
      <c r="C49" s="244"/>
      <c r="D49" s="244"/>
      <c r="E49" s="244"/>
      <c r="F49" s="244"/>
      <c r="G49" s="310"/>
      <c r="H49" s="311"/>
      <c r="I49" s="1128" t="s">
        <v>460</v>
      </c>
      <c r="J49" s="1130" t="s">
        <v>494</v>
      </c>
      <c r="K49" s="1131"/>
      <c r="L49" s="1131"/>
      <c r="M49" s="1131"/>
      <c r="N49" s="1132"/>
    </row>
    <row r="50" spans="1:14">
      <c r="A50" s="248"/>
      <c r="B50" s="244"/>
      <c r="C50" s="244"/>
      <c r="D50" s="244"/>
      <c r="E50" s="244"/>
      <c r="F50" s="244"/>
      <c r="G50" s="312"/>
      <c r="H50" s="313"/>
      <c r="I50" s="1129"/>
      <c r="J50" s="314" t="s">
        <v>495</v>
      </c>
      <c r="K50" s="315" t="s">
        <v>496</v>
      </c>
      <c r="L50" s="316" t="s">
        <v>497</v>
      </c>
      <c r="M50" s="317" t="s">
        <v>498</v>
      </c>
      <c r="N50" s="318" t="s">
        <v>499</v>
      </c>
    </row>
    <row r="51" spans="1:14">
      <c r="A51" s="248"/>
      <c r="B51" s="244"/>
      <c r="C51" s="244"/>
      <c r="D51" s="244"/>
      <c r="E51" s="244"/>
      <c r="F51" s="244"/>
      <c r="G51" s="310" t="s">
        <v>500</v>
      </c>
      <c r="H51" s="311"/>
      <c r="I51" s="319">
        <v>20584691</v>
      </c>
      <c r="J51" s="320">
        <v>31445</v>
      </c>
      <c r="K51" s="321">
        <v>-25.5</v>
      </c>
      <c r="L51" s="322">
        <v>41485</v>
      </c>
      <c r="M51" s="323">
        <v>-25.4</v>
      </c>
      <c r="N51" s="324">
        <v>-0.1</v>
      </c>
    </row>
    <row r="52" spans="1:14">
      <c r="A52" s="248"/>
      <c r="B52" s="244"/>
      <c r="C52" s="244"/>
      <c r="D52" s="244"/>
      <c r="E52" s="244"/>
      <c r="F52" s="244"/>
      <c r="G52" s="325"/>
      <c r="H52" s="326" t="s">
        <v>501</v>
      </c>
      <c r="I52" s="327">
        <v>16254886</v>
      </c>
      <c r="J52" s="328">
        <v>24831</v>
      </c>
      <c r="K52" s="329">
        <v>-23.5</v>
      </c>
      <c r="L52" s="330">
        <v>28975</v>
      </c>
      <c r="M52" s="331">
        <v>-23.2</v>
      </c>
      <c r="N52" s="332">
        <v>-0.3</v>
      </c>
    </row>
    <row r="53" spans="1:14">
      <c r="A53" s="248"/>
      <c r="B53" s="244"/>
      <c r="C53" s="244"/>
      <c r="D53" s="244"/>
      <c r="E53" s="244"/>
      <c r="F53" s="244"/>
      <c r="G53" s="310" t="s">
        <v>502</v>
      </c>
      <c r="H53" s="311"/>
      <c r="I53" s="319">
        <v>20960326</v>
      </c>
      <c r="J53" s="320">
        <v>32079</v>
      </c>
      <c r="K53" s="321">
        <v>2</v>
      </c>
      <c r="L53" s="322">
        <v>39651</v>
      </c>
      <c r="M53" s="323">
        <v>-4.4000000000000004</v>
      </c>
      <c r="N53" s="324">
        <v>6.4</v>
      </c>
    </row>
    <row r="54" spans="1:14">
      <c r="A54" s="248"/>
      <c r="B54" s="244"/>
      <c r="C54" s="244"/>
      <c r="D54" s="244"/>
      <c r="E54" s="244"/>
      <c r="F54" s="244"/>
      <c r="G54" s="325"/>
      <c r="H54" s="326" t="s">
        <v>501</v>
      </c>
      <c r="I54" s="327">
        <v>16212499</v>
      </c>
      <c r="J54" s="328">
        <v>24813</v>
      </c>
      <c r="K54" s="329">
        <v>-0.1</v>
      </c>
      <c r="L54" s="330">
        <v>28525</v>
      </c>
      <c r="M54" s="331">
        <v>-1.6</v>
      </c>
      <c r="N54" s="332">
        <v>1.5</v>
      </c>
    </row>
    <row r="55" spans="1:14">
      <c r="A55" s="248"/>
      <c r="B55" s="244"/>
      <c r="C55" s="244"/>
      <c r="D55" s="244"/>
      <c r="E55" s="244"/>
      <c r="F55" s="244"/>
      <c r="G55" s="310" t="s">
        <v>503</v>
      </c>
      <c r="H55" s="311"/>
      <c r="I55" s="319">
        <v>22196619</v>
      </c>
      <c r="J55" s="320">
        <v>32887</v>
      </c>
      <c r="K55" s="321">
        <v>2.5</v>
      </c>
      <c r="L55" s="322">
        <v>37665</v>
      </c>
      <c r="M55" s="323">
        <v>-5</v>
      </c>
      <c r="N55" s="324">
        <v>7.5</v>
      </c>
    </row>
    <row r="56" spans="1:14">
      <c r="A56" s="248"/>
      <c r="B56" s="244"/>
      <c r="C56" s="244"/>
      <c r="D56" s="244"/>
      <c r="E56" s="244"/>
      <c r="F56" s="244"/>
      <c r="G56" s="325"/>
      <c r="H56" s="326" t="s">
        <v>501</v>
      </c>
      <c r="I56" s="327">
        <v>14134381</v>
      </c>
      <c r="J56" s="328">
        <v>20942</v>
      </c>
      <c r="K56" s="329">
        <v>-15.6</v>
      </c>
      <c r="L56" s="330">
        <v>25730</v>
      </c>
      <c r="M56" s="331">
        <v>-9.8000000000000007</v>
      </c>
      <c r="N56" s="332">
        <v>-5.8</v>
      </c>
    </row>
    <row r="57" spans="1:14">
      <c r="A57" s="248"/>
      <c r="B57" s="244"/>
      <c r="C57" s="244"/>
      <c r="D57" s="244"/>
      <c r="E57" s="244"/>
      <c r="F57" s="244"/>
      <c r="G57" s="310" t="s">
        <v>504</v>
      </c>
      <c r="H57" s="311"/>
      <c r="I57" s="319">
        <v>22385656</v>
      </c>
      <c r="J57" s="320">
        <v>33109</v>
      </c>
      <c r="K57" s="321">
        <v>0.7</v>
      </c>
      <c r="L57" s="322">
        <v>36861</v>
      </c>
      <c r="M57" s="323">
        <v>-2.1</v>
      </c>
      <c r="N57" s="324">
        <v>2.8</v>
      </c>
    </row>
    <row r="58" spans="1:14">
      <c r="A58" s="248"/>
      <c r="B58" s="244"/>
      <c r="C58" s="244"/>
      <c r="D58" s="244"/>
      <c r="E58" s="244"/>
      <c r="F58" s="244"/>
      <c r="G58" s="325"/>
      <c r="H58" s="326" t="s">
        <v>501</v>
      </c>
      <c r="I58" s="327">
        <v>13440070</v>
      </c>
      <c r="J58" s="328">
        <v>19878</v>
      </c>
      <c r="K58" s="329">
        <v>-5.0999999999999996</v>
      </c>
      <c r="L58" s="330">
        <v>23990</v>
      </c>
      <c r="M58" s="331">
        <v>-6.8</v>
      </c>
      <c r="N58" s="332">
        <v>1.7</v>
      </c>
    </row>
    <row r="59" spans="1:14">
      <c r="A59" s="248"/>
      <c r="B59" s="244"/>
      <c r="C59" s="244"/>
      <c r="D59" s="244"/>
      <c r="E59" s="244"/>
      <c r="F59" s="244"/>
      <c r="G59" s="310" t="s">
        <v>505</v>
      </c>
      <c r="H59" s="311"/>
      <c r="I59" s="319">
        <v>21709250</v>
      </c>
      <c r="J59" s="320">
        <v>31913</v>
      </c>
      <c r="K59" s="321">
        <v>-3.6</v>
      </c>
      <c r="L59" s="322">
        <v>47064</v>
      </c>
      <c r="M59" s="323">
        <v>27.7</v>
      </c>
      <c r="N59" s="324">
        <v>-31.3</v>
      </c>
    </row>
    <row r="60" spans="1:14">
      <c r="A60" s="248"/>
      <c r="B60" s="244"/>
      <c r="C60" s="244"/>
      <c r="D60" s="244"/>
      <c r="E60" s="244"/>
      <c r="F60" s="244"/>
      <c r="G60" s="325"/>
      <c r="H60" s="326" t="s">
        <v>501</v>
      </c>
      <c r="I60" s="333">
        <v>13387926</v>
      </c>
      <c r="J60" s="328">
        <v>19681</v>
      </c>
      <c r="K60" s="329">
        <v>-1</v>
      </c>
      <c r="L60" s="330">
        <v>32508</v>
      </c>
      <c r="M60" s="331">
        <v>35.5</v>
      </c>
      <c r="N60" s="332">
        <v>-36.5</v>
      </c>
    </row>
    <row r="61" spans="1:14">
      <c r="A61" s="248"/>
      <c r="B61" s="244"/>
      <c r="C61" s="244"/>
      <c r="D61" s="244"/>
      <c r="E61" s="244"/>
      <c r="F61" s="244"/>
      <c r="G61" s="310" t="s">
        <v>506</v>
      </c>
      <c r="H61" s="334"/>
      <c r="I61" s="335">
        <v>21567308</v>
      </c>
      <c r="J61" s="336">
        <v>32287</v>
      </c>
      <c r="K61" s="337">
        <v>-4.8</v>
      </c>
      <c r="L61" s="338">
        <v>40545</v>
      </c>
      <c r="M61" s="339">
        <v>-1.8</v>
      </c>
      <c r="N61" s="324">
        <v>-3</v>
      </c>
    </row>
    <row r="62" spans="1:14">
      <c r="A62" s="248"/>
      <c r="B62" s="244"/>
      <c r="C62" s="244"/>
      <c r="D62" s="244"/>
      <c r="E62" s="244"/>
      <c r="F62" s="244"/>
      <c r="G62" s="325"/>
      <c r="H62" s="326" t="s">
        <v>501</v>
      </c>
      <c r="I62" s="327">
        <v>14685952</v>
      </c>
      <c r="J62" s="328">
        <v>22029</v>
      </c>
      <c r="K62" s="329">
        <v>-9.1</v>
      </c>
      <c r="L62" s="330">
        <v>27946</v>
      </c>
      <c r="M62" s="331">
        <v>-1.2</v>
      </c>
      <c r="N62" s="332">
        <v>-7.9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42" t="s">
        <v>3</v>
      </c>
      <c r="D47" s="1142"/>
      <c r="E47" s="1143"/>
      <c r="F47" s="11">
        <v>15.76</v>
      </c>
      <c r="G47" s="12">
        <v>13.36</v>
      </c>
      <c r="H47" s="12">
        <v>8.1300000000000008</v>
      </c>
      <c r="I47" s="12">
        <v>17.27</v>
      </c>
      <c r="J47" s="13">
        <v>26.04</v>
      </c>
    </row>
    <row r="48" spans="2:10" ht="57.75" customHeight="1">
      <c r="B48" s="14"/>
      <c r="C48" s="1144" t="s">
        <v>4</v>
      </c>
      <c r="D48" s="1144"/>
      <c r="E48" s="1145"/>
      <c r="F48" s="15">
        <v>6.14</v>
      </c>
      <c r="G48" s="16">
        <v>7.51</v>
      </c>
      <c r="H48" s="16">
        <v>8.76</v>
      </c>
      <c r="I48" s="16">
        <v>6.44</v>
      </c>
      <c r="J48" s="17">
        <v>6.51</v>
      </c>
    </row>
    <row r="49" spans="2:10" ht="57.75" customHeight="1" thickBot="1">
      <c r="B49" s="18"/>
      <c r="C49" s="1146" t="s">
        <v>5</v>
      </c>
      <c r="D49" s="1146"/>
      <c r="E49" s="1147"/>
      <c r="F49" s="19">
        <v>0.3</v>
      </c>
      <c r="G49" s="20" t="s">
        <v>513</v>
      </c>
      <c r="H49" s="20" t="s">
        <v>514</v>
      </c>
      <c r="I49" s="20">
        <v>7.15</v>
      </c>
      <c r="J49" s="21">
        <v>9.9700000000000006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54" t="s">
        <v>515</v>
      </c>
      <c r="D34" s="1154"/>
      <c r="E34" s="1155"/>
      <c r="F34" s="32">
        <v>6.14</v>
      </c>
      <c r="G34" s="33">
        <v>7.5</v>
      </c>
      <c r="H34" s="33">
        <v>8.76</v>
      </c>
      <c r="I34" s="33">
        <v>6.43</v>
      </c>
      <c r="J34" s="34">
        <v>6.5</v>
      </c>
      <c r="K34" s="22"/>
      <c r="L34" s="22"/>
      <c r="M34" s="22"/>
      <c r="N34" s="22"/>
      <c r="O34" s="22"/>
      <c r="P34" s="22"/>
    </row>
    <row r="35" spans="1:16" ht="39" customHeight="1">
      <c r="A35" s="22"/>
      <c r="B35" s="35"/>
      <c r="C35" s="1148" t="s">
        <v>516</v>
      </c>
      <c r="D35" s="1149"/>
      <c r="E35" s="1150"/>
      <c r="F35" s="36">
        <v>1.05</v>
      </c>
      <c r="G35" s="37">
        <v>1.6</v>
      </c>
      <c r="H35" s="37">
        <v>1.81</v>
      </c>
      <c r="I35" s="37">
        <v>1.71</v>
      </c>
      <c r="J35" s="38">
        <v>1.59</v>
      </c>
      <c r="K35" s="22"/>
      <c r="L35" s="22"/>
      <c r="M35" s="22"/>
      <c r="N35" s="22"/>
      <c r="O35" s="22"/>
      <c r="P35" s="22"/>
    </row>
    <row r="36" spans="1:16" ht="39" customHeight="1">
      <c r="A36" s="22"/>
      <c r="B36" s="35"/>
      <c r="C36" s="1148" t="s">
        <v>517</v>
      </c>
      <c r="D36" s="1149"/>
      <c r="E36" s="1150"/>
      <c r="F36" s="36">
        <v>0.24</v>
      </c>
      <c r="G36" s="37">
        <v>0.28000000000000003</v>
      </c>
      <c r="H36" s="37">
        <v>0.57999999999999996</v>
      </c>
      <c r="I36" s="37">
        <v>0.69</v>
      </c>
      <c r="J36" s="38">
        <v>0.55000000000000004</v>
      </c>
      <c r="K36" s="22"/>
      <c r="L36" s="22"/>
      <c r="M36" s="22"/>
      <c r="N36" s="22"/>
      <c r="O36" s="22"/>
      <c r="P36" s="22"/>
    </row>
    <row r="37" spans="1:16" ht="39" customHeight="1">
      <c r="A37" s="22"/>
      <c r="B37" s="35"/>
      <c r="C37" s="1148" t="s">
        <v>518</v>
      </c>
      <c r="D37" s="1149"/>
      <c r="E37" s="1150"/>
      <c r="F37" s="36">
        <v>0.16</v>
      </c>
      <c r="G37" s="37">
        <v>0.15</v>
      </c>
      <c r="H37" s="37">
        <v>0.15</v>
      </c>
      <c r="I37" s="37">
        <v>0.03</v>
      </c>
      <c r="J37" s="38">
        <v>0.08</v>
      </c>
      <c r="K37" s="22"/>
      <c r="L37" s="22"/>
      <c r="M37" s="22"/>
      <c r="N37" s="22"/>
      <c r="O37" s="22"/>
      <c r="P37" s="22"/>
    </row>
    <row r="38" spans="1:16" ht="39" customHeight="1">
      <c r="A38" s="22"/>
      <c r="B38" s="35"/>
      <c r="C38" s="1148"/>
      <c r="D38" s="1149"/>
      <c r="E38" s="1150"/>
      <c r="F38" s="36"/>
      <c r="G38" s="37"/>
      <c r="H38" s="37"/>
      <c r="I38" s="37"/>
      <c r="J38" s="38"/>
      <c r="K38" s="22"/>
      <c r="L38" s="22"/>
      <c r="M38" s="22"/>
      <c r="N38" s="22"/>
      <c r="O38" s="22"/>
      <c r="P38" s="22"/>
    </row>
    <row r="39" spans="1:16" ht="39" customHeight="1">
      <c r="A39" s="22"/>
      <c r="B39" s="35"/>
      <c r="C39" s="1148"/>
      <c r="D39" s="1149"/>
      <c r="E39" s="1150"/>
      <c r="F39" s="36"/>
      <c r="G39" s="37"/>
      <c r="H39" s="37"/>
      <c r="I39" s="37"/>
      <c r="J39" s="38"/>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519</v>
      </c>
      <c r="D42" s="1149"/>
      <c r="E42" s="1150"/>
      <c r="F42" s="36" t="s">
        <v>469</v>
      </c>
      <c r="G42" s="37" t="s">
        <v>469</v>
      </c>
      <c r="H42" s="37" t="s">
        <v>469</v>
      </c>
      <c r="I42" s="37" t="s">
        <v>469</v>
      </c>
      <c r="J42" s="38" t="s">
        <v>469</v>
      </c>
      <c r="K42" s="22"/>
      <c r="L42" s="22"/>
      <c r="M42" s="22"/>
      <c r="N42" s="22"/>
      <c r="O42" s="22"/>
      <c r="P42" s="22"/>
    </row>
    <row r="43" spans="1:16" ht="39" customHeight="1" thickBot="1">
      <c r="A43" s="22"/>
      <c r="B43" s="40"/>
      <c r="C43" s="1151" t="s">
        <v>520</v>
      </c>
      <c r="D43" s="1152"/>
      <c r="E43" s="1153"/>
      <c r="F43" s="41">
        <v>0</v>
      </c>
      <c r="G43" s="42" t="s">
        <v>469</v>
      </c>
      <c r="H43" s="42" t="s">
        <v>469</v>
      </c>
      <c r="I43" s="42" t="s">
        <v>469</v>
      </c>
      <c r="J43" s="43" t="s">
        <v>469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64" t="s">
        <v>11</v>
      </c>
      <c r="C45" s="1165"/>
      <c r="D45" s="58"/>
      <c r="E45" s="1170" t="s">
        <v>12</v>
      </c>
      <c r="F45" s="1170"/>
      <c r="G45" s="1170"/>
      <c r="H45" s="1170"/>
      <c r="I45" s="1170"/>
      <c r="J45" s="1171"/>
      <c r="K45" s="59">
        <v>1705</v>
      </c>
      <c r="L45" s="60">
        <v>1818</v>
      </c>
      <c r="M45" s="60">
        <v>1919</v>
      </c>
      <c r="N45" s="60">
        <v>1758</v>
      </c>
      <c r="O45" s="61">
        <v>1921</v>
      </c>
      <c r="P45" s="48"/>
      <c r="Q45" s="48"/>
      <c r="R45" s="48"/>
      <c r="S45" s="48"/>
      <c r="T45" s="48"/>
      <c r="U45" s="48"/>
    </row>
    <row r="46" spans="1:21" ht="30.75" customHeight="1">
      <c r="A46" s="48"/>
      <c r="B46" s="1166"/>
      <c r="C46" s="1167"/>
      <c r="D46" s="62"/>
      <c r="E46" s="1158" t="s">
        <v>13</v>
      </c>
      <c r="F46" s="1158"/>
      <c r="G46" s="1158"/>
      <c r="H46" s="1158"/>
      <c r="I46" s="1158"/>
      <c r="J46" s="1159"/>
      <c r="K46" s="63" t="s">
        <v>469</v>
      </c>
      <c r="L46" s="64" t="s">
        <v>469</v>
      </c>
      <c r="M46" s="64" t="s">
        <v>469</v>
      </c>
      <c r="N46" s="64" t="s">
        <v>469</v>
      </c>
      <c r="O46" s="65" t="s">
        <v>469</v>
      </c>
      <c r="P46" s="48"/>
      <c r="Q46" s="48"/>
      <c r="R46" s="48"/>
      <c r="S46" s="48"/>
      <c r="T46" s="48"/>
      <c r="U46" s="48"/>
    </row>
    <row r="47" spans="1:21" ht="30.75" customHeight="1">
      <c r="A47" s="48"/>
      <c r="B47" s="1166"/>
      <c r="C47" s="1167"/>
      <c r="D47" s="62"/>
      <c r="E47" s="1158" t="s">
        <v>14</v>
      </c>
      <c r="F47" s="1158"/>
      <c r="G47" s="1158"/>
      <c r="H47" s="1158"/>
      <c r="I47" s="1158"/>
      <c r="J47" s="1159"/>
      <c r="K47" s="63">
        <v>50</v>
      </c>
      <c r="L47" s="64">
        <v>50</v>
      </c>
      <c r="M47" s="64">
        <v>50</v>
      </c>
      <c r="N47" s="64">
        <v>40</v>
      </c>
      <c r="O47" s="65">
        <v>30</v>
      </c>
      <c r="P47" s="48"/>
      <c r="Q47" s="48"/>
      <c r="R47" s="48"/>
      <c r="S47" s="48"/>
      <c r="T47" s="48"/>
      <c r="U47" s="48"/>
    </row>
    <row r="48" spans="1:21" ht="30.75" customHeight="1">
      <c r="A48" s="48"/>
      <c r="B48" s="1166"/>
      <c r="C48" s="1167"/>
      <c r="D48" s="62"/>
      <c r="E48" s="1158" t="s">
        <v>15</v>
      </c>
      <c r="F48" s="1158"/>
      <c r="G48" s="1158"/>
      <c r="H48" s="1158"/>
      <c r="I48" s="1158"/>
      <c r="J48" s="1159"/>
      <c r="K48" s="63" t="s">
        <v>469</v>
      </c>
      <c r="L48" s="64" t="s">
        <v>469</v>
      </c>
      <c r="M48" s="64" t="s">
        <v>469</v>
      </c>
      <c r="N48" s="64" t="s">
        <v>469</v>
      </c>
      <c r="O48" s="65" t="s">
        <v>469</v>
      </c>
      <c r="P48" s="48"/>
      <c r="Q48" s="48"/>
      <c r="R48" s="48"/>
      <c r="S48" s="48"/>
      <c r="T48" s="48"/>
      <c r="U48" s="48"/>
    </row>
    <row r="49" spans="1:21" ht="30.75" customHeight="1">
      <c r="A49" s="48"/>
      <c r="B49" s="1166"/>
      <c r="C49" s="1167"/>
      <c r="D49" s="62"/>
      <c r="E49" s="1158" t="s">
        <v>16</v>
      </c>
      <c r="F49" s="1158"/>
      <c r="G49" s="1158"/>
      <c r="H49" s="1158"/>
      <c r="I49" s="1158"/>
      <c r="J49" s="1159"/>
      <c r="K49" s="63">
        <v>618</v>
      </c>
      <c r="L49" s="64">
        <v>576</v>
      </c>
      <c r="M49" s="64">
        <v>560</v>
      </c>
      <c r="N49" s="64">
        <v>424</v>
      </c>
      <c r="O49" s="65">
        <v>341</v>
      </c>
      <c r="P49" s="48"/>
      <c r="Q49" s="48"/>
      <c r="R49" s="48"/>
      <c r="S49" s="48"/>
      <c r="T49" s="48"/>
      <c r="U49" s="48"/>
    </row>
    <row r="50" spans="1:21" ht="30.75" customHeight="1">
      <c r="A50" s="48"/>
      <c r="B50" s="1166"/>
      <c r="C50" s="1167"/>
      <c r="D50" s="62"/>
      <c r="E50" s="1158" t="s">
        <v>17</v>
      </c>
      <c r="F50" s="1158"/>
      <c r="G50" s="1158"/>
      <c r="H50" s="1158"/>
      <c r="I50" s="1158"/>
      <c r="J50" s="1159"/>
      <c r="K50" s="63" t="s">
        <v>469</v>
      </c>
      <c r="L50" s="64" t="s">
        <v>469</v>
      </c>
      <c r="M50" s="64" t="s">
        <v>469</v>
      </c>
      <c r="N50" s="64" t="s">
        <v>469</v>
      </c>
      <c r="O50" s="65" t="s">
        <v>469</v>
      </c>
      <c r="P50" s="48"/>
      <c r="Q50" s="48"/>
      <c r="R50" s="48"/>
      <c r="S50" s="48"/>
      <c r="T50" s="48"/>
      <c r="U50" s="48"/>
    </row>
    <row r="51" spans="1:21" ht="30.75" customHeight="1">
      <c r="A51" s="48"/>
      <c r="B51" s="1168"/>
      <c r="C51" s="1169"/>
      <c r="D51" s="66"/>
      <c r="E51" s="1158" t="s">
        <v>18</v>
      </c>
      <c r="F51" s="1158"/>
      <c r="G51" s="1158"/>
      <c r="H51" s="1158"/>
      <c r="I51" s="1158"/>
      <c r="J51" s="1159"/>
      <c r="K51" s="63" t="s">
        <v>469</v>
      </c>
      <c r="L51" s="64" t="s">
        <v>469</v>
      </c>
      <c r="M51" s="64" t="s">
        <v>469</v>
      </c>
      <c r="N51" s="64" t="s">
        <v>469</v>
      </c>
      <c r="O51" s="65" t="s">
        <v>469</v>
      </c>
      <c r="P51" s="48"/>
      <c r="Q51" s="48"/>
      <c r="R51" s="48"/>
      <c r="S51" s="48"/>
      <c r="T51" s="48"/>
      <c r="U51" s="48"/>
    </row>
    <row r="52" spans="1:21" ht="30.75" customHeight="1">
      <c r="A52" s="48"/>
      <c r="B52" s="1156" t="s">
        <v>19</v>
      </c>
      <c r="C52" s="1157"/>
      <c r="D52" s="66"/>
      <c r="E52" s="1158" t="s">
        <v>20</v>
      </c>
      <c r="F52" s="1158"/>
      <c r="G52" s="1158"/>
      <c r="H52" s="1158"/>
      <c r="I52" s="1158"/>
      <c r="J52" s="1159"/>
      <c r="K52" s="63">
        <v>9012</v>
      </c>
      <c r="L52" s="64">
        <v>9541</v>
      </c>
      <c r="M52" s="64">
        <v>10007</v>
      </c>
      <c r="N52" s="64">
        <v>10412</v>
      </c>
      <c r="O52" s="65">
        <v>10839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-6639</v>
      </c>
      <c r="L53" s="69">
        <v>-7097</v>
      </c>
      <c r="M53" s="69">
        <v>-7478</v>
      </c>
      <c r="N53" s="69">
        <v>-8190</v>
      </c>
      <c r="O53" s="70">
        <v>-8547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2016-04-15T05:58:58Z</cp:lastPrinted>
  <dcterms:created xsi:type="dcterms:W3CDTF">2016-02-15T01:07:31Z</dcterms:created>
  <dcterms:modified xsi:type="dcterms:W3CDTF">2017-02-06T08:00:47Z</dcterms:modified>
  <cp:category/>
</cp:coreProperties>
</file>