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210" activeTab="0"/>
  </bookViews>
  <sheets>
    <sheet name="7月" sheetId="1" r:id="rId1"/>
  </sheets>
  <externalReferences>
    <externalReference r:id="rId4"/>
  </externalReferences>
  <definedNames/>
  <calcPr fullCalcOnLoad="1" iterate="1" iterateCount="1" iterateDelta="0"/>
</workbook>
</file>

<file path=xl/sharedStrings.xml><?xml version="1.0" encoding="utf-8"?>
<sst xmlns="http://schemas.openxmlformats.org/spreadsheetml/2006/main" count="154" uniqueCount="29">
  <si>
    <t>種  別</t>
  </si>
  <si>
    <t>世帯</t>
  </si>
  <si>
    <t>対前月増減</t>
  </si>
  <si>
    <t>男</t>
  </si>
  <si>
    <t>女</t>
  </si>
  <si>
    <t>計</t>
  </si>
  <si>
    <t>課・所</t>
  </si>
  <si>
    <t>区民課</t>
  </si>
  <si>
    <t>小松川事務所</t>
  </si>
  <si>
    <t>小岩事務所</t>
  </si>
  <si>
    <t>東部事務所</t>
  </si>
  <si>
    <t>鹿骨事務所</t>
  </si>
  <si>
    <t>合計</t>
  </si>
  <si>
    <t>前年同月合計</t>
  </si>
  <si>
    <t>及び増減</t>
  </si>
  <si>
    <t>※ 世帯数は、外国人登録を含まない。</t>
  </si>
  <si>
    <t>《</t>
  </si>
  <si>
    <t>〈</t>
  </si>
  <si>
    <t>〉</t>
  </si>
  <si>
    <t>》</t>
  </si>
  <si>
    <t>※ 〈  〉は住民基本台帳数を内書表示。</t>
  </si>
  <si>
    <t>※ 合計下段《　》は外国人登録数を内書表示。</t>
  </si>
  <si>
    <t>江戸川区人口の現況</t>
  </si>
  <si>
    <t>平成１５年７月１日現在</t>
  </si>
  <si>
    <t>葛西事務所</t>
  </si>
  <si>
    <t>△4</t>
  </si>
  <si>
    <t>△56</t>
  </si>
  <si>
    <t>△32</t>
  </si>
  <si>
    <t>△25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</si>
</sst>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0;&quot;△ &quot;0"/>
    <numFmt numFmtId="182" formatCode="#,##0;&quot;△ &quot;#,##0"/>
    <numFmt numFmtId="183" formatCode="\(#,##0\);\(&quot;△ &quot;#,##0\)"/>
    <numFmt numFmtId="184" formatCode="\(\ \ \ \ \ \ #,##0\ \ \);\(\ \ \ \ \ &quot;△ &quot;#,##0\ \ \)"/>
    <numFmt numFmtId="185" formatCode="\(\ \ \ \ \ \ \ \ #,##0\ \ \);\(\ \ \ \ \ &quot;△ &quot;#,##0\ \ \)"/>
    <numFmt numFmtId="186" formatCode="\(\ \ \ \ \ \ \ #,##0\ \ \);\(\ \ \ &quot;△ &quot;#,##0\ \ \)"/>
    <numFmt numFmtId="187" formatCode="\(\ \ \ \ \ \ \ \ #,##0\ \ \);\(\ \ \ &quot;△ &quot;#,##0\ \ \)"/>
    <numFmt numFmtId="188" formatCode="[&lt;=999]000;000\-00"/>
  </numFmts>
  <fonts count="9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明朝"/>
      <family val="1"/>
    </font>
    <font>
      <sz val="10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7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Alignment="1">
      <alignment/>
    </xf>
    <xf numFmtId="0" fontId="7" fillId="0" borderId="2" xfId="0" applyFont="1" applyBorder="1" applyAlignment="1">
      <alignment horizontal="right"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/>
    </xf>
    <xf numFmtId="0" fontId="7" fillId="0" borderId="9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10" xfId="0" applyFont="1" applyBorder="1" applyAlignment="1">
      <alignment/>
    </xf>
    <xf numFmtId="0" fontId="8" fillId="0" borderId="3" xfId="0" applyFont="1" applyBorder="1" applyAlignment="1">
      <alignment vertical="center"/>
    </xf>
    <xf numFmtId="182" fontId="8" fillId="0" borderId="4" xfId="0" applyNumberFormat="1" applyFont="1" applyBorder="1" applyAlignment="1">
      <alignment vertical="center"/>
    </xf>
    <xf numFmtId="182" fontId="7" fillId="0" borderId="2" xfId="0" applyNumberFormat="1" applyFont="1" applyBorder="1" applyAlignment="1">
      <alignment vertical="center"/>
    </xf>
    <xf numFmtId="3" fontId="7" fillId="0" borderId="5" xfId="0" applyNumberFormat="1" applyFont="1" applyBorder="1" applyAlignment="1">
      <alignment vertical="center"/>
    </xf>
    <xf numFmtId="182" fontId="7" fillId="0" borderId="4" xfId="0" applyNumberFormat="1" applyFont="1" applyBorder="1" applyAlignment="1">
      <alignment vertical="center"/>
    </xf>
    <xf numFmtId="3" fontId="8" fillId="0" borderId="9" xfId="0" applyNumberFormat="1" applyFont="1" applyBorder="1" applyAlignment="1">
      <alignment vertical="center"/>
    </xf>
    <xf numFmtId="182" fontId="8" fillId="0" borderId="1" xfId="0" applyNumberFormat="1" applyFont="1" applyBorder="1" applyAlignment="1">
      <alignment vertical="center"/>
    </xf>
    <xf numFmtId="182" fontId="7" fillId="0" borderId="8" xfId="0" applyNumberFormat="1" applyFont="1" applyBorder="1" applyAlignment="1">
      <alignment vertical="center"/>
    </xf>
    <xf numFmtId="186" fontId="7" fillId="0" borderId="10" xfId="0" applyNumberFormat="1" applyFont="1" applyBorder="1" applyAlignment="1">
      <alignment vertical="center"/>
    </xf>
    <xf numFmtId="182" fontId="7" fillId="0" borderId="1" xfId="0" applyNumberFormat="1" applyFont="1" applyBorder="1" applyAlignment="1">
      <alignment vertical="center"/>
    </xf>
    <xf numFmtId="182" fontId="8" fillId="0" borderId="0" xfId="0" applyNumberFormat="1" applyFont="1" applyBorder="1" applyAlignment="1">
      <alignment vertical="center"/>
    </xf>
    <xf numFmtId="3" fontId="8" fillId="0" borderId="11" xfId="0" applyNumberFormat="1" applyFont="1" applyBorder="1" applyAlignment="1">
      <alignment vertical="center"/>
    </xf>
    <xf numFmtId="186" fontId="7" fillId="0" borderId="7" xfId="0" applyNumberFormat="1" applyFont="1" applyBorder="1" applyAlignment="1">
      <alignment vertical="center"/>
    </xf>
    <xf numFmtId="182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3" fontId="8" fillId="0" borderId="4" xfId="0" applyNumberFormat="1" applyFont="1" applyBorder="1" applyAlignment="1">
      <alignment vertical="center"/>
    </xf>
    <xf numFmtId="0" fontId="7" fillId="0" borderId="8" xfId="0" applyFont="1" applyBorder="1" applyAlignment="1">
      <alignment horizontal="right"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186" fontId="7" fillId="0" borderId="12" xfId="0" applyNumberFormat="1" applyFont="1" applyBorder="1" applyAlignment="1">
      <alignment vertical="center"/>
    </xf>
    <xf numFmtId="182" fontId="8" fillId="0" borderId="9" xfId="0" applyNumberFormat="1" applyFont="1" applyBorder="1" applyAlignment="1">
      <alignment vertical="center"/>
    </xf>
    <xf numFmtId="182" fontId="8" fillId="0" borderId="3" xfId="0" applyNumberFormat="1" applyFont="1" applyBorder="1" applyAlignment="1">
      <alignment vertical="center"/>
    </xf>
    <xf numFmtId="182" fontId="8" fillId="0" borderId="13" xfId="0" applyNumberFormat="1" applyFont="1" applyBorder="1" applyAlignment="1">
      <alignment vertical="center"/>
    </xf>
    <xf numFmtId="0" fontId="7" fillId="0" borderId="2" xfId="0" applyFont="1" applyBorder="1" applyAlignment="1">
      <alignment horizontal="distributed" vertical="center"/>
    </xf>
    <xf numFmtId="0" fontId="7" fillId="0" borderId="8" xfId="0" applyFont="1" applyBorder="1" applyAlignment="1">
      <alignment horizontal="distributed" vertical="center"/>
    </xf>
    <xf numFmtId="0" fontId="7" fillId="0" borderId="6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/>
    </xf>
    <xf numFmtId="182" fontId="8" fillId="0" borderId="11" xfId="0" applyNumberFormat="1" applyFont="1" applyBorder="1" applyAlignment="1">
      <alignment vertical="center"/>
    </xf>
    <xf numFmtId="0" fontId="7" fillId="0" borderId="14" xfId="0" applyFont="1" applyBorder="1" applyAlignment="1">
      <alignment horizontal="distributed" vertical="center"/>
    </xf>
    <xf numFmtId="0" fontId="8" fillId="0" borderId="15" xfId="0" applyFont="1" applyBorder="1" applyAlignment="1">
      <alignment vertical="center"/>
    </xf>
    <xf numFmtId="182" fontId="8" fillId="0" borderId="15" xfId="0" applyNumberFormat="1" applyFont="1" applyBorder="1" applyAlignment="1">
      <alignment vertical="center"/>
    </xf>
    <xf numFmtId="182" fontId="7" fillId="0" borderId="16" xfId="0" applyNumberFormat="1" applyFont="1" applyBorder="1" applyAlignment="1">
      <alignment vertical="center"/>
    </xf>
    <xf numFmtId="182" fontId="8" fillId="0" borderId="16" xfId="0" applyNumberFormat="1" applyFont="1" applyBorder="1" applyAlignment="1">
      <alignment vertical="center"/>
    </xf>
    <xf numFmtId="3" fontId="7" fillId="0" borderId="17" xfId="0" applyNumberFormat="1" applyFont="1" applyBorder="1" applyAlignment="1">
      <alignment vertical="center"/>
    </xf>
    <xf numFmtId="3" fontId="7" fillId="0" borderId="18" xfId="0" applyNumberFormat="1" applyFont="1" applyBorder="1" applyAlignment="1">
      <alignment vertical="center"/>
    </xf>
    <xf numFmtId="0" fontId="7" fillId="0" borderId="19" xfId="0" applyFont="1" applyBorder="1" applyAlignment="1">
      <alignment horizontal="distributed" vertical="center"/>
    </xf>
    <xf numFmtId="3" fontId="8" fillId="0" borderId="13" xfId="0" applyNumberFormat="1" applyFont="1" applyBorder="1" applyAlignment="1">
      <alignment vertical="center"/>
    </xf>
    <xf numFmtId="182" fontId="8" fillId="0" borderId="20" xfId="0" applyNumberFormat="1" applyFont="1" applyBorder="1" applyAlignment="1">
      <alignment vertical="center"/>
    </xf>
    <xf numFmtId="186" fontId="7" fillId="0" borderId="21" xfId="0" applyNumberFormat="1" applyFont="1" applyBorder="1" applyAlignment="1">
      <alignment vertical="center"/>
    </xf>
    <xf numFmtId="182" fontId="7" fillId="0" borderId="22" xfId="0" applyNumberFormat="1" applyFont="1" applyBorder="1" applyAlignment="1">
      <alignment vertical="center"/>
    </xf>
    <xf numFmtId="3" fontId="8" fillId="0" borderId="11" xfId="0" applyNumberFormat="1" applyFont="1" applyBorder="1" applyAlignment="1">
      <alignment horizontal="right" vertical="center"/>
    </xf>
    <xf numFmtId="0" fontId="8" fillId="0" borderId="11" xfId="0" applyFont="1" applyBorder="1" applyAlignment="1">
      <alignment vertical="center"/>
    </xf>
    <xf numFmtId="0" fontId="7" fillId="0" borderId="0" xfId="0" applyFont="1" applyBorder="1" applyAlignment="1">
      <alignment horizontal="distributed" vertical="center"/>
    </xf>
    <xf numFmtId="0" fontId="7" fillId="0" borderId="23" xfId="0" applyFont="1" applyBorder="1" applyAlignment="1">
      <alignment horizontal="distributed" vertical="center"/>
    </xf>
    <xf numFmtId="186" fontId="7" fillId="0" borderId="24" xfId="0" applyNumberFormat="1" applyFont="1" applyBorder="1" applyAlignment="1">
      <alignment vertical="center"/>
    </xf>
    <xf numFmtId="0" fontId="7" fillId="0" borderId="6" xfId="0" applyFont="1" applyBorder="1" applyAlignment="1">
      <alignment horizontal="right" vertical="center"/>
    </xf>
    <xf numFmtId="182" fontId="8" fillId="0" borderId="11" xfId="0" applyNumberFormat="1" applyFont="1" applyBorder="1" applyAlignment="1">
      <alignment horizontal="right" vertical="center"/>
    </xf>
    <xf numFmtId="182" fontId="8" fillId="0" borderId="4" xfId="0" applyNumberFormat="1" applyFont="1" applyBorder="1" applyAlignment="1">
      <alignment horizontal="right" vertical="center"/>
    </xf>
    <xf numFmtId="182" fontId="8" fillId="0" borderId="0" xfId="0" applyNumberFormat="1" applyFont="1" applyBorder="1" applyAlignment="1">
      <alignment horizontal="right" vertical="center"/>
    </xf>
    <xf numFmtId="182" fontId="8" fillId="0" borderId="20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514350"/>
          <a:ext cx="135255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514350"/>
          <a:ext cx="135255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514350"/>
          <a:ext cx="135255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514350"/>
          <a:ext cx="135255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514350"/>
          <a:ext cx="135255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6" name="Line 6"/>
        <xdr:cNvSpPr>
          <a:spLocks/>
        </xdr:cNvSpPr>
      </xdr:nvSpPr>
      <xdr:spPr>
        <a:xfrm>
          <a:off x="0" y="514350"/>
          <a:ext cx="135255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7" name="Line 7"/>
        <xdr:cNvSpPr>
          <a:spLocks/>
        </xdr:cNvSpPr>
      </xdr:nvSpPr>
      <xdr:spPr>
        <a:xfrm>
          <a:off x="0" y="514350"/>
          <a:ext cx="135255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8" name="Line 8"/>
        <xdr:cNvSpPr>
          <a:spLocks/>
        </xdr:cNvSpPr>
      </xdr:nvSpPr>
      <xdr:spPr>
        <a:xfrm>
          <a:off x="0" y="514350"/>
          <a:ext cx="135255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9" name="Line 9"/>
        <xdr:cNvSpPr>
          <a:spLocks/>
        </xdr:cNvSpPr>
      </xdr:nvSpPr>
      <xdr:spPr>
        <a:xfrm>
          <a:off x="0" y="514350"/>
          <a:ext cx="135255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10" name="Line 10"/>
        <xdr:cNvSpPr>
          <a:spLocks/>
        </xdr:cNvSpPr>
      </xdr:nvSpPr>
      <xdr:spPr>
        <a:xfrm>
          <a:off x="0" y="514350"/>
          <a:ext cx="135255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11" name="Line 11"/>
        <xdr:cNvSpPr>
          <a:spLocks/>
        </xdr:cNvSpPr>
      </xdr:nvSpPr>
      <xdr:spPr>
        <a:xfrm>
          <a:off x="0" y="514350"/>
          <a:ext cx="135255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12" name="Line 12"/>
        <xdr:cNvSpPr>
          <a:spLocks/>
        </xdr:cNvSpPr>
      </xdr:nvSpPr>
      <xdr:spPr>
        <a:xfrm>
          <a:off x="0" y="514350"/>
          <a:ext cx="135255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13" name="Line 13"/>
        <xdr:cNvSpPr>
          <a:spLocks/>
        </xdr:cNvSpPr>
      </xdr:nvSpPr>
      <xdr:spPr>
        <a:xfrm>
          <a:off x="0" y="514350"/>
          <a:ext cx="135255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14" name="Line 14"/>
        <xdr:cNvSpPr>
          <a:spLocks/>
        </xdr:cNvSpPr>
      </xdr:nvSpPr>
      <xdr:spPr>
        <a:xfrm>
          <a:off x="0" y="514350"/>
          <a:ext cx="135255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15" name="Line 15"/>
        <xdr:cNvSpPr>
          <a:spLocks/>
        </xdr:cNvSpPr>
      </xdr:nvSpPr>
      <xdr:spPr>
        <a:xfrm>
          <a:off x="0" y="514350"/>
          <a:ext cx="135255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16" name="Line 16"/>
        <xdr:cNvSpPr>
          <a:spLocks/>
        </xdr:cNvSpPr>
      </xdr:nvSpPr>
      <xdr:spPr>
        <a:xfrm>
          <a:off x="0" y="514350"/>
          <a:ext cx="135255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17" name="Line 17"/>
        <xdr:cNvSpPr>
          <a:spLocks/>
        </xdr:cNvSpPr>
      </xdr:nvSpPr>
      <xdr:spPr>
        <a:xfrm>
          <a:off x="0" y="514350"/>
          <a:ext cx="135255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18" name="Line 18"/>
        <xdr:cNvSpPr>
          <a:spLocks/>
        </xdr:cNvSpPr>
      </xdr:nvSpPr>
      <xdr:spPr>
        <a:xfrm>
          <a:off x="0" y="514350"/>
          <a:ext cx="135255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19" name="Line 19"/>
        <xdr:cNvSpPr>
          <a:spLocks/>
        </xdr:cNvSpPr>
      </xdr:nvSpPr>
      <xdr:spPr>
        <a:xfrm>
          <a:off x="0" y="514350"/>
          <a:ext cx="135255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20" name="Line 20"/>
        <xdr:cNvSpPr>
          <a:spLocks/>
        </xdr:cNvSpPr>
      </xdr:nvSpPr>
      <xdr:spPr>
        <a:xfrm>
          <a:off x="0" y="514350"/>
          <a:ext cx="135255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21" name="Line 21"/>
        <xdr:cNvSpPr>
          <a:spLocks/>
        </xdr:cNvSpPr>
      </xdr:nvSpPr>
      <xdr:spPr>
        <a:xfrm>
          <a:off x="0" y="514350"/>
          <a:ext cx="135255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22" name="Line 22"/>
        <xdr:cNvSpPr>
          <a:spLocks/>
        </xdr:cNvSpPr>
      </xdr:nvSpPr>
      <xdr:spPr>
        <a:xfrm>
          <a:off x="0" y="514350"/>
          <a:ext cx="135255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23" name="Line 23"/>
        <xdr:cNvSpPr>
          <a:spLocks/>
        </xdr:cNvSpPr>
      </xdr:nvSpPr>
      <xdr:spPr>
        <a:xfrm>
          <a:off x="0" y="514350"/>
          <a:ext cx="135255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JF71510\&#12487;&#12473;&#12463;&#12488;&#12483;&#12503;\&#24179;&#25104;&#65297;4&#24180;&#24230;&#20303;&#27665;&#22522;&#26412;&#21488;&#24115;&#29694;&#27841;&#22577;&#21578;&#263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月"/>
      <sheetName val="5月"/>
      <sheetName val="6月"/>
      <sheetName val="7月"/>
      <sheetName val="8月"/>
      <sheetName val="9月"/>
      <sheetName val="10月"/>
      <sheetName val="11月"/>
      <sheetName val="12月"/>
      <sheetName val="1月"/>
      <sheetName val="2月"/>
      <sheetName val="3月"/>
    </sheetNames>
    <sheetDataSet>
      <sheetData sheetId="3">
        <row r="25">
          <cell r="B25">
            <v>279332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zoomScale="75" zoomScaleNormal="75" workbookViewId="0" topLeftCell="A1">
      <selection activeCell="N25" sqref="N25"/>
    </sheetView>
  </sheetViews>
  <sheetFormatPr defaultColWidth="8.625" defaultRowHeight="12.75"/>
  <cols>
    <col min="1" max="1" width="17.75390625" style="1" customWidth="1"/>
    <col min="2" max="2" width="15.875" style="1" customWidth="1"/>
    <col min="3" max="3" width="13.25390625" style="1" customWidth="1"/>
    <col min="4" max="4" width="2.875" style="1" customWidth="1"/>
    <col min="5" max="5" width="16.875" style="3" customWidth="1"/>
    <col min="6" max="6" width="2.875" style="3" customWidth="1"/>
    <col min="7" max="7" width="2.875" style="1" customWidth="1"/>
    <col min="8" max="8" width="16.875" style="1" customWidth="1"/>
    <col min="9" max="10" width="2.875" style="1" customWidth="1"/>
    <col min="11" max="11" width="16.75390625" style="3" customWidth="1"/>
    <col min="12" max="13" width="2.875" style="3" customWidth="1"/>
    <col min="14" max="14" width="15.25390625" style="3" customWidth="1"/>
    <col min="15" max="15" width="2.875" style="3" customWidth="1"/>
    <col min="16" max="16384" width="8.625" style="1" customWidth="1"/>
  </cols>
  <sheetData>
    <row r="1" spans="5:8" ht="24" customHeight="1">
      <c r="E1" s="2" t="s">
        <v>22</v>
      </c>
      <c r="F1" s="2"/>
      <c r="G1" s="2"/>
      <c r="H1" s="2"/>
    </row>
    <row r="2" spans="1:15" s="6" customFormat="1" ht="16.5" customHeight="1">
      <c r="A2" s="4"/>
      <c r="B2" s="4"/>
      <c r="C2" s="4"/>
      <c r="D2" s="4"/>
      <c r="E2" s="4"/>
      <c r="F2" s="4"/>
      <c r="G2" s="4"/>
      <c r="H2" s="4"/>
      <c r="I2" s="73" t="s">
        <v>23</v>
      </c>
      <c r="J2" s="73"/>
      <c r="K2" s="73"/>
      <c r="L2" s="73"/>
      <c r="M2" s="73"/>
      <c r="N2" s="73"/>
      <c r="O2" s="5"/>
    </row>
    <row r="3" spans="1:15" s="6" customFormat="1" ht="14.25">
      <c r="A3" s="7" t="s">
        <v>0</v>
      </c>
      <c r="B3" s="8"/>
      <c r="C3" s="9"/>
      <c r="D3" s="10"/>
      <c r="E3" s="9"/>
      <c r="F3" s="11"/>
      <c r="G3" s="9"/>
      <c r="H3" s="9"/>
      <c r="I3" s="9"/>
      <c r="J3" s="10"/>
      <c r="K3" s="9"/>
      <c r="L3" s="11"/>
      <c r="M3" s="10"/>
      <c r="N3" s="9"/>
      <c r="O3" s="11"/>
    </row>
    <row r="4" spans="1:15" s="6" customFormat="1" ht="14.25">
      <c r="A4" s="12"/>
      <c r="B4" s="49" t="s">
        <v>1</v>
      </c>
      <c r="C4" s="13" t="s">
        <v>2</v>
      </c>
      <c r="D4" s="14"/>
      <c r="E4" s="13" t="s">
        <v>3</v>
      </c>
      <c r="F4" s="15"/>
      <c r="G4" s="13"/>
      <c r="H4" s="13" t="s">
        <v>4</v>
      </c>
      <c r="I4" s="13"/>
      <c r="J4" s="14"/>
      <c r="K4" s="13" t="s">
        <v>5</v>
      </c>
      <c r="L4" s="15"/>
      <c r="M4" s="14"/>
      <c r="N4" s="13" t="s">
        <v>2</v>
      </c>
      <c r="O4" s="15"/>
    </row>
    <row r="5" spans="1:15" s="6" customFormat="1" ht="14.25">
      <c r="A5" s="16" t="s">
        <v>6</v>
      </c>
      <c r="B5" s="17"/>
      <c r="C5" s="18"/>
      <c r="D5" s="16"/>
      <c r="E5" s="18"/>
      <c r="F5" s="19"/>
      <c r="G5" s="18"/>
      <c r="H5" s="18"/>
      <c r="I5" s="18"/>
      <c r="J5" s="16"/>
      <c r="K5" s="18"/>
      <c r="L5" s="19"/>
      <c r="M5" s="16"/>
      <c r="N5" s="18"/>
      <c r="O5" s="19"/>
    </row>
    <row r="6" spans="1:15" s="6" customFormat="1" ht="20.25" customHeight="1">
      <c r="A6" s="46"/>
      <c r="B6" s="20"/>
      <c r="C6" s="21"/>
      <c r="D6" s="22"/>
      <c r="E6" s="21">
        <f>SUM(E7:E8)</f>
        <v>66750</v>
      </c>
      <c r="F6" s="23"/>
      <c r="G6" s="22"/>
      <c r="H6" s="21">
        <f>SUM(H7:H8)</f>
        <v>63451</v>
      </c>
      <c r="I6" s="23"/>
      <c r="J6" s="22"/>
      <c r="K6" s="21">
        <f>SUM(E6:H6)</f>
        <v>130201</v>
      </c>
      <c r="L6" s="23"/>
      <c r="M6" s="22"/>
      <c r="N6" s="21">
        <v>187</v>
      </c>
      <c r="O6" s="23"/>
    </row>
    <row r="7" spans="1:15" s="6" customFormat="1" ht="20.25" customHeight="1">
      <c r="A7" s="48" t="s">
        <v>7</v>
      </c>
      <c r="B7" s="63">
        <v>55911</v>
      </c>
      <c r="C7" s="50">
        <v>106</v>
      </c>
      <c r="D7" s="33" t="s">
        <v>17</v>
      </c>
      <c r="E7" s="30">
        <v>65199</v>
      </c>
      <c r="F7" s="32" t="s">
        <v>18</v>
      </c>
      <c r="G7" s="33" t="s">
        <v>17</v>
      </c>
      <c r="H7" s="30">
        <v>61758</v>
      </c>
      <c r="I7" s="32" t="s">
        <v>18</v>
      </c>
      <c r="J7" s="33" t="s">
        <v>17</v>
      </c>
      <c r="K7" s="30">
        <f aca="true" t="shared" si="0" ref="K7:K23">SUM(E7:H7)</f>
        <v>126957</v>
      </c>
      <c r="L7" s="32" t="s">
        <v>18</v>
      </c>
      <c r="M7" s="33" t="s">
        <v>17</v>
      </c>
      <c r="N7" s="30">
        <v>181</v>
      </c>
      <c r="O7" s="32" t="s">
        <v>18</v>
      </c>
    </row>
    <row r="8" spans="1:15" s="6" customFormat="1" ht="20.25" customHeight="1" hidden="1">
      <c r="A8" s="48"/>
      <c r="B8" s="63"/>
      <c r="C8" s="50"/>
      <c r="D8" s="33" t="s">
        <v>16</v>
      </c>
      <c r="E8" s="30">
        <v>1551</v>
      </c>
      <c r="F8" s="32" t="s">
        <v>19</v>
      </c>
      <c r="G8" s="33" t="s">
        <v>16</v>
      </c>
      <c r="H8" s="30">
        <v>1693</v>
      </c>
      <c r="I8" s="32" t="s">
        <v>19</v>
      </c>
      <c r="J8" s="33" t="s">
        <v>16</v>
      </c>
      <c r="K8" s="30">
        <f t="shared" si="0"/>
        <v>3244</v>
      </c>
      <c r="L8" s="32" t="s">
        <v>19</v>
      </c>
      <c r="M8" s="33" t="s">
        <v>16</v>
      </c>
      <c r="N8" s="30" t="e">
        <f>K8-#REF!</f>
        <v>#REF!</v>
      </c>
      <c r="O8" s="32" t="s">
        <v>19</v>
      </c>
    </row>
    <row r="9" spans="1:15" s="6" customFormat="1" ht="20.25" customHeight="1">
      <c r="A9" s="46"/>
      <c r="B9" s="20"/>
      <c r="C9" s="44"/>
      <c r="D9" s="24"/>
      <c r="E9" s="21">
        <f>SUM(E10:E11)</f>
        <v>26731</v>
      </c>
      <c r="F9" s="23"/>
      <c r="G9" s="24"/>
      <c r="H9" s="21">
        <f>SUM(H10:H11)</f>
        <v>26801</v>
      </c>
      <c r="I9" s="23"/>
      <c r="J9" s="24"/>
      <c r="K9" s="21">
        <f t="shared" si="0"/>
        <v>53532</v>
      </c>
      <c r="L9" s="23"/>
      <c r="M9" s="24"/>
      <c r="N9" s="70" t="s">
        <v>26</v>
      </c>
      <c r="O9" s="23"/>
    </row>
    <row r="10" spans="1:15" s="6" customFormat="1" ht="20.25" customHeight="1">
      <c r="A10" s="48" t="s">
        <v>8</v>
      </c>
      <c r="B10" s="31">
        <v>23903</v>
      </c>
      <c r="C10" s="69" t="s">
        <v>25</v>
      </c>
      <c r="D10" s="33" t="s">
        <v>17</v>
      </c>
      <c r="E10" s="30">
        <v>25581</v>
      </c>
      <c r="F10" s="32" t="s">
        <v>18</v>
      </c>
      <c r="G10" s="33" t="s">
        <v>17</v>
      </c>
      <c r="H10" s="30">
        <v>25561</v>
      </c>
      <c r="I10" s="32" t="s">
        <v>18</v>
      </c>
      <c r="J10" s="33" t="s">
        <v>17</v>
      </c>
      <c r="K10" s="30">
        <f t="shared" si="0"/>
        <v>51142</v>
      </c>
      <c r="L10" s="32" t="s">
        <v>18</v>
      </c>
      <c r="M10" s="33" t="s">
        <v>17</v>
      </c>
      <c r="N10" s="71" t="s">
        <v>27</v>
      </c>
      <c r="O10" s="32" t="s">
        <v>18</v>
      </c>
    </row>
    <row r="11" spans="1:15" s="6" customFormat="1" ht="33" customHeight="1" hidden="1">
      <c r="A11" s="48"/>
      <c r="B11" s="31"/>
      <c r="C11" s="50"/>
      <c r="D11" s="33" t="s">
        <v>16</v>
      </c>
      <c r="E11" s="30">
        <v>1150</v>
      </c>
      <c r="F11" s="32" t="s">
        <v>19</v>
      </c>
      <c r="G11" s="33" t="s">
        <v>16</v>
      </c>
      <c r="H11" s="30">
        <v>1240</v>
      </c>
      <c r="I11" s="32" t="s">
        <v>19</v>
      </c>
      <c r="J11" s="33" t="s">
        <v>16</v>
      </c>
      <c r="K11" s="30">
        <f t="shared" si="0"/>
        <v>2390</v>
      </c>
      <c r="L11" s="32" t="s">
        <v>19</v>
      </c>
      <c r="M11" s="33" t="s">
        <v>16</v>
      </c>
      <c r="N11" s="30" t="e">
        <f>K11-#REF!</f>
        <v>#REF!</v>
      </c>
      <c r="O11" s="32" t="s">
        <v>19</v>
      </c>
    </row>
    <row r="12" spans="1:15" s="6" customFormat="1" ht="20.25" customHeight="1">
      <c r="A12" s="46"/>
      <c r="B12" s="20"/>
      <c r="C12" s="44"/>
      <c r="D12" s="24"/>
      <c r="E12" s="21">
        <f>SUM(E13:E14)</f>
        <v>120524</v>
      </c>
      <c r="F12" s="23"/>
      <c r="G12" s="24"/>
      <c r="H12" s="21">
        <f>SUM(H13:H14)</f>
        <v>113662</v>
      </c>
      <c r="I12" s="23"/>
      <c r="J12" s="24"/>
      <c r="K12" s="21">
        <f t="shared" si="0"/>
        <v>234186</v>
      </c>
      <c r="L12" s="23"/>
      <c r="M12" s="24"/>
      <c r="N12" s="21">
        <v>208</v>
      </c>
      <c r="O12" s="23"/>
    </row>
    <row r="13" spans="1:15" s="6" customFormat="1" ht="20.25" customHeight="1">
      <c r="A13" s="47" t="s">
        <v>24</v>
      </c>
      <c r="B13" s="25">
        <v>102673</v>
      </c>
      <c r="C13" s="43">
        <v>97</v>
      </c>
      <c r="D13" s="29" t="s">
        <v>17</v>
      </c>
      <c r="E13" s="26">
        <v>117457</v>
      </c>
      <c r="F13" s="28" t="s">
        <v>18</v>
      </c>
      <c r="G13" s="29" t="s">
        <v>17</v>
      </c>
      <c r="H13" s="26">
        <v>109938</v>
      </c>
      <c r="I13" s="28" t="s">
        <v>18</v>
      </c>
      <c r="J13" s="29" t="s">
        <v>17</v>
      </c>
      <c r="K13" s="26">
        <f t="shared" si="0"/>
        <v>227395</v>
      </c>
      <c r="L13" s="28" t="s">
        <v>18</v>
      </c>
      <c r="M13" s="29" t="s">
        <v>17</v>
      </c>
      <c r="N13" s="26">
        <v>212</v>
      </c>
      <c r="O13" s="28" t="s">
        <v>18</v>
      </c>
    </row>
    <row r="14" spans="1:15" s="6" customFormat="1" ht="20.25" customHeight="1" hidden="1">
      <c r="A14" s="47"/>
      <c r="B14" s="25"/>
      <c r="C14" s="43"/>
      <c r="D14" s="27" t="s">
        <v>16</v>
      </c>
      <c r="E14" s="26">
        <v>3067</v>
      </c>
      <c r="F14" s="32" t="s">
        <v>19</v>
      </c>
      <c r="G14" s="27" t="s">
        <v>16</v>
      </c>
      <c r="H14" s="26">
        <v>3724</v>
      </c>
      <c r="I14" s="32" t="s">
        <v>19</v>
      </c>
      <c r="J14" s="27" t="s">
        <v>16</v>
      </c>
      <c r="K14" s="26">
        <f t="shared" si="0"/>
        <v>6791</v>
      </c>
      <c r="L14" s="32" t="s">
        <v>19</v>
      </c>
      <c r="M14" s="27" t="s">
        <v>16</v>
      </c>
      <c r="N14" s="30" t="e">
        <f>K14-#REF!</f>
        <v>#REF!</v>
      </c>
      <c r="O14" s="32" t="s">
        <v>19</v>
      </c>
    </row>
    <row r="15" spans="1:15" s="6" customFormat="1" ht="20.25" customHeight="1">
      <c r="A15" s="48"/>
      <c r="B15" s="64"/>
      <c r="C15" s="50"/>
      <c r="D15" s="33"/>
      <c r="E15" s="21">
        <f>SUM(E16:E17)</f>
        <v>47685</v>
      </c>
      <c r="F15" s="23"/>
      <c r="G15" s="33"/>
      <c r="H15" s="21">
        <f>SUM(H16:H17)</f>
        <v>48542</v>
      </c>
      <c r="I15" s="23"/>
      <c r="J15" s="33"/>
      <c r="K15" s="30">
        <f t="shared" si="0"/>
        <v>96227</v>
      </c>
      <c r="L15" s="23"/>
      <c r="M15" s="33"/>
      <c r="N15" s="21">
        <v>22</v>
      </c>
      <c r="O15" s="23"/>
    </row>
    <row r="16" spans="1:15" s="6" customFormat="1" ht="20.25" customHeight="1">
      <c r="A16" s="48" t="s">
        <v>9</v>
      </c>
      <c r="B16" s="31">
        <v>43684</v>
      </c>
      <c r="C16" s="50">
        <v>34</v>
      </c>
      <c r="D16" s="33" t="s">
        <v>17</v>
      </c>
      <c r="E16" s="30">
        <v>45975</v>
      </c>
      <c r="F16" s="32" t="s">
        <v>18</v>
      </c>
      <c r="G16" s="33" t="s">
        <v>17</v>
      </c>
      <c r="H16" s="30">
        <v>46081</v>
      </c>
      <c r="I16" s="32" t="s">
        <v>18</v>
      </c>
      <c r="J16" s="33" t="s">
        <v>17</v>
      </c>
      <c r="K16" s="30">
        <f t="shared" si="0"/>
        <v>92056</v>
      </c>
      <c r="L16" s="32" t="s">
        <v>18</v>
      </c>
      <c r="M16" s="33" t="s">
        <v>17</v>
      </c>
      <c r="N16" s="30">
        <v>31</v>
      </c>
      <c r="O16" s="32" t="s">
        <v>18</v>
      </c>
    </row>
    <row r="17" spans="1:15" s="6" customFormat="1" ht="20.25" customHeight="1" hidden="1">
      <c r="A17" s="48"/>
      <c r="B17" s="31"/>
      <c r="C17" s="50"/>
      <c r="D17" s="27" t="s">
        <v>16</v>
      </c>
      <c r="E17" s="30">
        <v>1710</v>
      </c>
      <c r="F17" s="32" t="s">
        <v>19</v>
      </c>
      <c r="G17" s="27" t="s">
        <v>16</v>
      </c>
      <c r="H17" s="30">
        <v>2461</v>
      </c>
      <c r="I17" s="32" t="s">
        <v>19</v>
      </c>
      <c r="J17" s="27" t="s">
        <v>16</v>
      </c>
      <c r="K17" s="30">
        <f t="shared" si="0"/>
        <v>4171</v>
      </c>
      <c r="L17" s="32" t="s">
        <v>19</v>
      </c>
      <c r="M17" s="27" t="s">
        <v>16</v>
      </c>
      <c r="N17" s="30" t="e">
        <f>K17-#REF!</f>
        <v>#REF!</v>
      </c>
      <c r="O17" s="32" t="s">
        <v>19</v>
      </c>
    </row>
    <row r="18" spans="1:15" s="6" customFormat="1" ht="20.25" customHeight="1">
      <c r="A18" s="46"/>
      <c r="B18" s="20"/>
      <c r="C18" s="44"/>
      <c r="D18" s="24"/>
      <c r="E18" s="21">
        <f>SUM(E19:E20)</f>
        <v>43545</v>
      </c>
      <c r="F18" s="23"/>
      <c r="G18" s="24"/>
      <c r="H18" s="21">
        <f>SUM(H19:H20)</f>
        <v>42001</v>
      </c>
      <c r="I18" s="23"/>
      <c r="J18" s="24"/>
      <c r="K18" s="21">
        <f t="shared" si="0"/>
        <v>85546</v>
      </c>
      <c r="L18" s="23"/>
      <c r="M18" s="24"/>
      <c r="N18" s="21">
        <v>43</v>
      </c>
      <c r="O18" s="23"/>
    </row>
    <row r="19" spans="1:15" s="6" customFormat="1" ht="20.25" customHeight="1">
      <c r="A19" s="48" t="s">
        <v>10</v>
      </c>
      <c r="B19" s="31">
        <v>36150</v>
      </c>
      <c r="C19" s="50">
        <v>41</v>
      </c>
      <c r="D19" s="33" t="s">
        <v>17</v>
      </c>
      <c r="E19" s="30">
        <v>42890</v>
      </c>
      <c r="F19" s="32" t="s">
        <v>18</v>
      </c>
      <c r="G19" s="33" t="s">
        <v>17</v>
      </c>
      <c r="H19" s="30">
        <v>41203</v>
      </c>
      <c r="I19" s="32" t="s">
        <v>18</v>
      </c>
      <c r="J19" s="33" t="s">
        <v>17</v>
      </c>
      <c r="K19" s="30">
        <f t="shared" si="0"/>
        <v>84093</v>
      </c>
      <c r="L19" s="32" t="s">
        <v>18</v>
      </c>
      <c r="M19" s="33" t="s">
        <v>17</v>
      </c>
      <c r="N19" s="30">
        <v>40</v>
      </c>
      <c r="O19" s="32" t="s">
        <v>18</v>
      </c>
    </row>
    <row r="20" spans="1:15" s="6" customFormat="1" ht="20.25" customHeight="1" hidden="1">
      <c r="A20" s="48"/>
      <c r="B20" s="31"/>
      <c r="C20" s="50"/>
      <c r="D20" s="27" t="s">
        <v>16</v>
      </c>
      <c r="E20" s="30">
        <v>655</v>
      </c>
      <c r="F20" s="32" t="s">
        <v>19</v>
      </c>
      <c r="G20" s="27" t="s">
        <v>16</v>
      </c>
      <c r="H20" s="30">
        <v>798</v>
      </c>
      <c r="I20" s="32" t="s">
        <v>19</v>
      </c>
      <c r="J20" s="27" t="s">
        <v>16</v>
      </c>
      <c r="K20" s="30">
        <f t="shared" si="0"/>
        <v>1453</v>
      </c>
      <c r="L20" s="32" t="s">
        <v>19</v>
      </c>
      <c r="M20" s="27" t="s">
        <v>16</v>
      </c>
      <c r="N20" s="30" t="e">
        <f>K20-#REF!</f>
        <v>#REF!</v>
      </c>
      <c r="O20" s="32" t="s">
        <v>19</v>
      </c>
    </row>
    <row r="21" spans="1:15" s="6" customFormat="1" ht="20.25" customHeight="1">
      <c r="A21" s="46"/>
      <c r="B21" s="20"/>
      <c r="C21" s="44"/>
      <c r="D21" s="24"/>
      <c r="E21" s="21">
        <f>SUM(E22:E23)</f>
        <v>26054</v>
      </c>
      <c r="F21" s="23"/>
      <c r="G21" s="24"/>
      <c r="H21" s="21">
        <f>SUM(H22:H23)</f>
        <v>23978</v>
      </c>
      <c r="I21" s="23"/>
      <c r="J21" s="24"/>
      <c r="K21" s="21">
        <f t="shared" si="0"/>
        <v>50032</v>
      </c>
      <c r="L21" s="23"/>
      <c r="M21" s="24"/>
      <c r="N21" s="21">
        <v>147</v>
      </c>
      <c r="O21" s="23"/>
    </row>
    <row r="22" spans="1:15" s="6" customFormat="1" ht="20.25" customHeight="1" thickBot="1">
      <c r="A22" s="48" t="s">
        <v>11</v>
      </c>
      <c r="B22" s="31">
        <v>20823</v>
      </c>
      <c r="C22" s="50">
        <v>73</v>
      </c>
      <c r="D22" s="33" t="s">
        <v>17</v>
      </c>
      <c r="E22" s="30">
        <v>25717</v>
      </c>
      <c r="F22" s="32" t="s">
        <v>18</v>
      </c>
      <c r="G22" s="33" t="s">
        <v>17</v>
      </c>
      <c r="H22" s="30">
        <v>23478</v>
      </c>
      <c r="I22" s="32" t="s">
        <v>18</v>
      </c>
      <c r="J22" s="33" t="s">
        <v>17</v>
      </c>
      <c r="K22" s="30">
        <f t="shared" si="0"/>
        <v>49195</v>
      </c>
      <c r="L22" s="32" t="s">
        <v>18</v>
      </c>
      <c r="M22" s="33" t="s">
        <v>17</v>
      </c>
      <c r="N22" s="30">
        <v>144</v>
      </c>
      <c r="O22" s="32" t="s">
        <v>18</v>
      </c>
    </row>
    <row r="23" spans="1:15" s="6" customFormat="1" ht="20.25" customHeight="1" hidden="1" thickBot="1">
      <c r="A23" s="65"/>
      <c r="B23" s="31"/>
      <c r="C23" s="50"/>
      <c r="D23" s="27" t="s">
        <v>16</v>
      </c>
      <c r="E23" s="30">
        <v>337</v>
      </c>
      <c r="F23" s="32" t="s">
        <v>19</v>
      </c>
      <c r="G23" s="27" t="s">
        <v>16</v>
      </c>
      <c r="H23" s="30">
        <v>500</v>
      </c>
      <c r="I23" s="32" t="s">
        <v>19</v>
      </c>
      <c r="J23" s="27" t="s">
        <v>16</v>
      </c>
      <c r="K23" s="30">
        <f t="shared" si="0"/>
        <v>837</v>
      </c>
      <c r="L23" s="32" t="s">
        <v>19</v>
      </c>
      <c r="M23" s="27" t="s">
        <v>16</v>
      </c>
      <c r="N23" s="60" t="e">
        <f>K23-#REF!</f>
        <v>#REF!</v>
      </c>
      <c r="O23" s="32" t="s">
        <v>19</v>
      </c>
    </row>
    <row r="24" spans="1:15" s="6" customFormat="1" ht="20.25" customHeight="1">
      <c r="A24" s="51"/>
      <c r="B24" s="52"/>
      <c r="C24" s="53"/>
      <c r="D24" s="54"/>
      <c r="E24" s="55">
        <f>E6+E9+E12+E15+E18+E21</f>
        <v>331289</v>
      </c>
      <c r="F24" s="56"/>
      <c r="G24" s="54"/>
      <c r="H24" s="55">
        <f>H6+H9+H12+H15+H18+H21</f>
        <v>318435</v>
      </c>
      <c r="I24" s="56"/>
      <c r="J24" s="54"/>
      <c r="K24" s="55">
        <f>K6+K9+K12+K15+K18+K21</f>
        <v>649724</v>
      </c>
      <c r="L24" s="56"/>
      <c r="M24" s="54"/>
      <c r="N24" s="55">
        <v>551</v>
      </c>
      <c r="O24" s="57"/>
    </row>
    <row r="25" spans="1:15" s="6" customFormat="1" ht="20.25" customHeight="1">
      <c r="A25" s="66" t="s">
        <v>12</v>
      </c>
      <c r="B25" s="31">
        <f>SUM(B6:B22)</f>
        <v>283144</v>
      </c>
      <c r="C25" s="50">
        <v>347</v>
      </c>
      <c r="D25" s="33" t="s">
        <v>17</v>
      </c>
      <c r="E25" s="30">
        <f>E7+E10+E13+E16+E19+E22</f>
        <v>322819</v>
      </c>
      <c r="F25" s="32" t="s">
        <v>18</v>
      </c>
      <c r="G25" s="33" t="s">
        <v>17</v>
      </c>
      <c r="H25" s="30">
        <f>H7+H10+H13+H16+H19+H22</f>
        <v>308019</v>
      </c>
      <c r="I25" s="32" t="s">
        <v>18</v>
      </c>
      <c r="J25" s="33" t="s">
        <v>17</v>
      </c>
      <c r="K25" s="30">
        <f>K7+K10+K13+K16+K19+K22</f>
        <v>630838</v>
      </c>
      <c r="L25" s="32" t="s">
        <v>18</v>
      </c>
      <c r="M25" s="33" t="s">
        <v>17</v>
      </c>
      <c r="N25" s="30">
        <v>576</v>
      </c>
      <c r="O25" s="67" t="s">
        <v>18</v>
      </c>
    </row>
    <row r="26" spans="1:15" s="6" customFormat="1" ht="20.25" customHeight="1" thickBot="1">
      <c r="A26" s="58"/>
      <c r="B26" s="59"/>
      <c r="C26" s="45"/>
      <c r="D26" s="62" t="s">
        <v>16</v>
      </c>
      <c r="E26" s="60">
        <f>E8+E11+E14+E17+E20+E23</f>
        <v>8470</v>
      </c>
      <c r="F26" s="42" t="s">
        <v>19</v>
      </c>
      <c r="G26" s="62" t="s">
        <v>16</v>
      </c>
      <c r="H26" s="60">
        <f>H8+H11+H14+H17+H20+H23</f>
        <v>10416</v>
      </c>
      <c r="I26" s="42" t="s">
        <v>19</v>
      </c>
      <c r="J26" s="62" t="s">
        <v>16</v>
      </c>
      <c r="K26" s="60">
        <f>K8+K11+K14+K17+K20+K23</f>
        <v>18886</v>
      </c>
      <c r="L26" s="42" t="s">
        <v>19</v>
      </c>
      <c r="M26" s="62" t="s">
        <v>16</v>
      </c>
      <c r="N26" s="72" t="s">
        <v>28</v>
      </c>
      <c r="O26" s="61" t="s">
        <v>19</v>
      </c>
    </row>
    <row r="27" spans="1:15" s="6" customFormat="1" ht="20.25" customHeight="1">
      <c r="A27" s="34"/>
      <c r="B27" s="34"/>
      <c r="C27" s="34"/>
      <c r="D27" s="34"/>
      <c r="E27" s="35"/>
      <c r="F27" s="34"/>
      <c r="G27" s="34"/>
      <c r="H27" s="35"/>
      <c r="I27" s="34"/>
      <c r="J27" s="34"/>
      <c r="K27" s="35"/>
      <c r="L27" s="34"/>
      <c r="M27" s="34"/>
      <c r="N27" s="35"/>
      <c r="O27" s="34"/>
    </row>
    <row r="28" spans="1:15" s="6" customFormat="1" ht="20.25" customHeight="1">
      <c r="A28" s="36" t="s">
        <v>13</v>
      </c>
      <c r="B28" s="20"/>
      <c r="C28" s="41"/>
      <c r="D28" s="36"/>
      <c r="E28" s="37">
        <f>SUM(E29:E30)</f>
        <v>329063</v>
      </c>
      <c r="F28" s="23"/>
      <c r="G28" s="36"/>
      <c r="H28" s="21">
        <f>SUM(H29:H30)</f>
        <v>315421</v>
      </c>
      <c r="I28" s="23"/>
      <c r="J28" s="36"/>
      <c r="K28" s="21">
        <f>E28+H28</f>
        <v>644484</v>
      </c>
      <c r="L28" s="23"/>
      <c r="M28" s="36"/>
      <c r="N28" s="21">
        <f>K24-K28</f>
        <v>5240</v>
      </c>
      <c r="O28" s="23"/>
    </row>
    <row r="29" spans="1:15" s="6" customFormat="1" ht="20.25" customHeight="1">
      <c r="A29" s="68" t="s">
        <v>14</v>
      </c>
      <c r="B29" s="31">
        <f>'[1]7月'!$B$25</f>
        <v>279332</v>
      </c>
      <c r="C29" s="31">
        <f>B25-B29</f>
        <v>3812</v>
      </c>
      <c r="D29" s="33" t="s">
        <v>17</v>
      </c>
      <c r="E29" s="30">
        <v>321117</v>
      </c>
      <c r="F29" s="32" t="s">
        <v>18</v>
      </c>
      <c r="G29" s="33" t="s">
        <v>17</v>
      </c>
      <c r="H29" s="30">
        <v>305448</v>
      </c>
      <c r="I29" s="32" t="s">
        <v>18</v>
      </c>
      <c r="J29" s="33" t="s">
        <v>17</v>
      </c>
      <c r="K29" s="30">
        <f>E29+H29</f>
        <v>626565</v>
      </c>
      <c r="L29" s="32" t="s">
        <v>18</v>
      </c>
      <c r="M29" s="33" t="s">
        <v>17</v>
      </c>
      <c r="N29" s="30">
        <f>K25-K29</f>
        <v>4273</v>
      </c>
      <c r="O29" s="32" t="s">
        <v>18</v>
      </c>
    </row>
    <row r="30" spans="1:15" s="6" customFormat="1" ht="20.25" customHeight="1">
      <c r="A30" s="38"/>
      <c r="B30" s="25"/>
      <c r="C30" s="25"/>
      <c r="D30" s="27" t="s">
        <v>16</v>
      </c>
      <c r="E30" s="26">
        <v>7946</v>
      </c>
      <c r="F30" s="28" t="s">
        <v>19</v>
      </c>
      <c r="G30" s="27" t="s">
        <v>16</v>
      </c>
      <c r="H30" s="26">
        <v>9973</v>
      </c>
      <c r="I30" s="28" t="s">
        <v>19</v>
      </c>
      <c r="J30" s="27" t="s">
        <v>16</v>
      </c>
      <c r="K30" s="26">
        <f>E30+H30</f>
        <v>17919</v>
      </c>
      <c r="L30" s="28" t="s">
        <v>19</v>
      </c>
      <c r="M30" s="27" t="s">
        <v>16</v>
      </c>
      <c r="N30" s="26">
        <f>K26-K30</f>
        <v>967</v>
      </c>
      <c r="O30" s="28" t="s">
        <v>19</v>
      </c>
    </row>
    <row r="31" spans="5:16" s="6" customFormat="1" ht="17.25" customHeight="1">
      <c r="E31" s="39"/>
      <c r="I31" s="40" t="s">
        <v>15</v>
      </c>
      <c r="L31" s="39"/>
      <c r="M31" s="39"/>
      <c r="N31" s="39"/>
      <c r="O31" s="39"/>
      <c r="P31" s="39"/>
    </row>
    <row r="32" spans="5:16" s="6" customFormat="1" ht="17.25" customHeight="1">
      <c r="E32" s="39"/>
      <c r="I32" s="40" t="s">
        <v>20</v>
      </c>
      <c r="L32" s="39"/>
      <c r="M32" s="39"/>
      <c r="N32" s="39"/>
      <c r="O32" s="39"/>
      <c r="P32" s="39"/>
    </row>
    <row r="33" ht="17.25" customHeight="1">
      <c r="I33" s="40" t="s">
        <v>21</v>
      </c>
    </row>
  </sheetData>
  <mergeCells count="1">
    <mergeCell ref="I2:N2"/>
  </mergeCells>
  <printOptions/>
  <pageMargins left="1.0631944444444443" right="0.7298611111111111" top="0.53" bottom="0.5388888888888889" header="0.5118055555555556" footer="0.5118055555555556"/>
  <pageSetup horizontalDpi="400" verticalDpi="4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全庁LAN利用者</cp:lastModifiedBy>
  <cp:lastPrinted>2003-07-01T01:53:01Z</cp:lastPrinted>
  <dcterms:created xsi:type="dcterms:W3CDTF">1999-05-01T02:32:26Z</dcterms:created>
  <dcterms:modified xsi:type="dcterms:W3CDTF">2003-07-01T02:09:04Z</dcterms:modified>
  <cp:category/>
  <cp:version/>
  <cp:contentType/>
  <cp:contentStatus/>
</cp:coreProperties>
</file>